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-acer\Documents\HGOS\jaarstukken op website 2013-2019\"/>
    </mc:Choice>
  </mc:AlternateContent>
  <xr:revisionPtr revIDLastSave="0" documentId="8_{089DAF51-F3AA-4EC4-B946-389B5A297F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.rek" sheetId="1" r:id="rId1"/>
    <sheet name="Balans" sheetId="2" r:id="rId2"/>
    <sheet name="Toelichtin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2" i="3" l="1"/>
  <c r="C59" i="3"/>
  <c r="C43" i="3"/>
  <c r="F47" i="2"/>
  <c r="D47" i="2"/>
  <c r="B47" i="2"/>
  <c r="B52" i="2"/>
  <c r="B42" i="2"/>
  <c r="B36" i="2"/>
  <c r="B30" i="2"/>
  <c r="B21" i="2"/>
  <c r="B13" i="2"/>
  <c r="B9" i="2"/>
  <c r="F72" i="1"/>
  <c r="F65" i="1"/>
  <c r="F55" i="1"/>
  <c r="F41" i="1"/>
  <c r="F24" i="1"/>
  <c r="F16" i="1"/>
  <c r="B72" i="1"/>
  <c r="D24" i="1"/>
  <c r="D16" i="1"/>
  <c r="D52" i="2"/>
  <c r="D42" i="2"/>
  <c r="D36" i="2"/>
  <c r="D30" i="2"/>
  <c r="D21" i="2"/>
  <c r="D13" i="2"/>
  <c r="D9" i="2"/>
  <c r="F52" i="2"/>
  <c r="F42" i="2"/>
  <c r="F36" i="2"/>
  <c r="F30" i="2"/>
  <c r="F21" i="2"/>
  <c r="F13" i="2"/>
  <c r="F9" i="2"/>
  <c r="B24" i="2" l="1"/>
  <c r="B56" i="2"/>
  <c r="D24" i="2"/>
  <c r="D56" i="2"/>
  <c r="F56" i="2"/>
  <c r="F24" i="2"/>
  <c r="C115" i="3" l="1"/>
  <c r="C110" i="3"/>
  <c r="C97" i="3" l="1"/>
  <c r="C87" i="3"/>
  <c r="C81" i="3"/>
  <c r="C134" i="3" l="1"/>
  <c r="C128" i="3"/>
  <c r="C120" i="3"/>
  <c r="B65" i="1" l="1"/>
  <c r="B41" i="1"/>
  <c r="D72" i="1"/>
  <c r="D65" i="1"/>
  <c r="D55" i="1"/>
  <c r="D41" i="1"/>
  <c r="B24" i="1"/>
  <c r="B55" i="1"/>
  <c r="B16" i="1"/>
</calcChain>
</file>

<file path=xl/sharedStrings.xml><?xml version="1.0" encoding="utf-8"?>
<sst xmlns="http://schemas.openxmlformats.org/spreadsheetml/2006/main" count="257" uniqueCount="170">
  <si>
    <t>Begroting</t>
  </si>
  <si>
    <t>Baten</t>
  </si>
  <si>
    <t>Contributie</t>
  </si>
  <si>
    <t>Donaties</t>
  </si>
  <si>
    <t>Sponsors</t>
  </si>
  <si>
    <t>Subsidie Gem.</t>
  </si>
  <si>
    <t>Rente</t>
  </si>
  <si>
    <t>Totaal</t>
  </si>
  <si>
    <t>Lasten</t>
  </si>
  <si>
    <t>Huisvesting:</t>
  </si>
  <si>
    <t>Energiekosten</t>
  </si>
  <si>
    <t>Zakelijke lasten</t>
  </si>
  <si>
    <t>Organisatiekosten:</t>
  </si>
  <si>
    <t>Bankkosten</t>
  </si>
  <si>
    <t>Bestuurskosten</t>
  </si>
  <si>
    <t>Porti/kantoor etc.</t>
  </si>
  <si>
    <t>Kosten web-sites</t>
  </si>
  <si>
    <t>Ledenadministratie</t>
  </si>
  <si>
    <t>Promotiekosten</t>
  </si>
  <si>
    <t>Telefoon/internet</t>
  </si>
  <si>
    <t>Vergaderkosten ALV</t>
  </si>
  <si>
    <t>Vrijwilligers</t>
  </si>
  <si>
    <t>Uitvoeringskosten:</t>
  </si>
  <si>
    <t>Bezorgkosten</t>
  </si>
  <si>
    <t>Diversen</t>
  </si>
  <si>
    <t>Huisvesting</t>
  </si>
  <si>
    <t>Uitvoeringskosten</t>
  </si>
  <si>
    <t>Kosten 't Seghen Waert</t>
  </si>
  <si>
    <t>Rente hypotheek</t>
  </si>
  <si>
    <t>Klein onderhoud</t>
  </si>
  <si>
    <t>Afschijving gebouwen</t>
  </si>
  <si>
    <t>Afschrijving verbouwingskosten</t>
  </si>
  <si>
    <t>Algemeen</t>
  </si>
  <si>
    <t>Verzekeringen (opstal en inboedel)</t>
  </si>
  <si>
    <t>Verzekeringen (aansprakelijkheid best.)</t>
  </si>
  <si>
    <t>Onderhoud apparatuur/inventaris</t>
  </si>
  <si>
    <t>Realisatie</t>
  </si>
  <si>
    <t>HGOS BALANS</t>
  </si>
  <si>
    <t>Activa</t>
  </si>
  <si>
    <t>Gebouwen</t>
  </si>
  <si>
    <t>Verbouwing</t>
  </si>
  <si>
    <t>Debiteuren</t>
  </si>
  <si>
    <t>Liquide middelen:</t>
  </si>
  <si>
    <t>Vlottende activa:</t>
  </si>
  <si>
    <t>Vaste activa:</t>
  </si>
  <si>
    <t>ABN AMRO Bestuursrekening</t>
  </si>
  <si>
    <t>ABN AMRO Spaarrekening</t>
  </si>
  <si>
    <t>ABN AMRO Contributierekening</t>
  </si>
  <si>
    <t>ABN AMRO Giftenrekening</t>
  </si>
  <si>
    <t>ABN AMRO Vermogensrekening</t>
  </si>
  <si>
    <t>RABO Rekening Courant</t>
  </si>
  <si>
    <t>TOTAAL</t>
  </si>
  <si>
    <t>Passiva</t>
  </si>
  <si>
    <t>Kapitaal</t>
  </si>
  <si>
    <t>Fondsen:</t>
  </si>
  <si>
    <t>Eigen vermogen:</t>
  </si>
  <si>
    <t>Collectiefonds</t>
  </si>
  <si>
    <t>Gift 25 jaar ISV</t>
  </si>
  <si>
    <t>Fonds de HOOP</t>
  </si>
  <si>
    <t>Legaten</t>
  </si>
  <si>
    <t>Voorzieningen:</t>
  </si>
  <si>
    <t>Schulden op lange termijn:</t>
  </si>
  <si>
    <t>Hypotheek RABO Bank</t>
  </si>
  <si>
    <t>Onderhandse Leningen</t>
  </si>
  <si>
    <t>Schulden op korte termijn:</t>
  </si>
  <si>
    <t>Crediteuren</t>
  </si>
  <si>
    <t>Groot Onderhoud</t>
  </si>
  <si>
    <t>Inventaris</t>
  </si>
  <si>
    <t>Automatisering</t>
  </si>
  <si>
    <t>Monumentendag</t>
  </si>
  <si>
    <t>Reservering groot onderhoud</t>
  </si>
  <si>
    <t>Reservering inventaris</t>
  </si>
  <si>
    <t>Reservering automatisering</t>
  </si>
  <si>
    <t>Overige huisvestingskosten</t>
  </si>
  <si>
    <t>Voordelig resultaat</t>
  </si>
  <si>
    <t>Resultatenrekening</t>
  </si>
  <si>
    <t>Balans</t>
  </si>
  <si>
    <t>Baten:</t>
  </si>
  <si>
    <t>Lasten:</t>
  </si>
  <si>
    <t>Gebouwen:</t>
  </si>
  <si>
    <t>Aanschaffingsprijs</t>
  </si>
  <si>
    <t>Verbouwing:</t>
  </si>
  <si>
    <t>Totale kosten</t>
  </si>
  <si>
    <t>€</t>
  </si>
  <si>
    <t>Automatisering:</t>
  </si>
  <si>
    <t>De belangrijkste posten van de balans worden hieronder toegelicht.</t>
  </si>
  <si>
    <t>Hypotheek:</t>
  </si>
  <si>
    <t>Onderhandse leningen:</t>
  </si>
  <si>
    <t>Oorspronkelijk bedrag</t>
  </si>
  <si>
    <t>Aflossing voorgaande jaren</t>
  </si>
  <si>
    <t>Groot onderhoud:</t>
  </si>
  <si>
    <t>Inventaris:</t>
  </si>
  <si>
    <t>Drukkosten</t>
  </si>
  <si>
    <t>Organisatiekosten</t>
  </si>
  <si>
    <t>Overlopende Activa</t>
  </si>
  <si>
    <t>Overlopende Passiva</t>
  </si>
  <si>
    <t>Administratiekosten</t>
  </si>
  <si>
    <t>Voorgesteld wordt dit bedrag aan het eigen vermogen toe te voegen.</t>
  </si>
  <si>
    <t xml:space="preserve">€ </t>
  </si>
  <si>
    <t xml:space="preserve">Totaal </t>
  </si>
  <si>
    <t>De promotiekosten zijn als volgt te specificeren:</t>
  </si>
  <si>
    <t>Bijdrage Ondernemersverg.</t>
  </si>
  <si>
    <t>Historisch Festival</t>
  </si>
  <si>
    <t xml:space="preserve">De jaarrekening is opgesteld volgens de bepalingen van Richtlijn RJ 640 "Oraganisaties zonder </t>
  </si>
  <si>
    <t>winststreven".</t>
  </si>
  <si>
    <t xml:space="preserve">De jaarrekening is opgemaakt op basis van historische kostprijs. De waardering van activa en </t>
  </si>
  <si>
    <t xml:space="preserve">passiva geschiedt, voor zover niet anders is vermeld, tegen nominale waarde. Winsten worden </t>
  </si>
  <si>
    <t>toegerekend aan de periode waarin ze zijn gerealiseerd. Verliezen worden verantwoord</t>
  </si>
  <si>
    <t>in het jaar waarin ze voorzienbaar zijn.</t>
  </si>
  <si>
    <t xml:space="preserve">De materiele vaste activa worden gewaardeerd op verkrijgingsprijs, verminderd met de cumulatieve </t>
  </si>
  <si>
    <t xml:space="preserve">afschrijvingen. De afschrijvingen worden gebaseerd op de geschatte economische levensduur en </t>
  </si>
  <si>
    <t xml:space="preserve">worden berekend op basis van een vast percentage van de verkrijgingsprijs. Er wordt </t>
  </si>
  <si>
    <t>afgeschreven vanaf het moment van ingebruikneming.</t>
  </si>
  <si>
    <t>Stand 31-12-2020</t>
  </si>
  <si>
    <t>Overige kosten</t>
  </si>
  <si>
    <t>Contributies/abonnementen</t>
  </si>
  <si>
    <t xml:space="preserve">Activiteiten </t>
  </si>
  <si>
    <t>Kosten ' t Seghen Waert:</t>
  </si>
  <si>
    <t>De activiteiten zijn als volgt te specificeren:</t>
  </si>
  <si>
    <t>Aankleding algemeen</t>
  </si>
  <si>
    <t>HGOS RESULTATENREKENING 2021</t>
  </si>
  <si>
    <t>Werkgroepen</t>
  </si>
  <si>
    <t>Obligaties uitgegeven</t>
  </si>
  <si>
    <t>De begroting 2021 sloot met een voordelig/nadelig saldo nihil.</t>
  </si>
  <si>
    <t>Afschrijving t/m 2020</t>
  </si>
  <si>
    <t>Afschrijving 2021</t>
  </si>
  <si>
    <t>De saldi van de bankrekeningen zijn conform de laatste dagafschriften van 2021.</t>
  </si>
  <si>
    <t>Kapitaal 31-12-2020</t>
  </si>
  <si>
    <t>Voordelig resultaat 2020</t>
  </si>
  <si>
    <t>Kapitaal 1-1-2021</t>
  </si>
  <si>
    <t>Reservering 2021</t>
  </si>
  <si>
    <t>Stand 31-12-2021</t>
  </si>
  <si>
    <t>Aflossing 2021</t>
  </si>
  <si>
    <t xml:space="preserve">De totale baten bedroegen € 39.522,41; de begroting  € 39.800,00. Derhalve een lagere opbrengst </t>
  </si>
  <si>
    <t xml:space="preserve">van € 277,59 Het verschil wordt met name veroorzaakt door de lagere opbrengst contributies,donaties, </t>
  </si>
  <si>
    <t xml:space="preserve">en de hogere diverse ontvangsten. </t>
  </si>
  <si>
    <t xml:space="preserve">De gerealiseerde Huisvestingskosten zijn in totaliteit € 1.300,46 lager dan begroot. </t>
  </si>
  <si>
    <t>De totale gerealiseerde Organisatiekosten zijn nagenoeg gelijk aan de begroting.</t>
  </si>
  <si>
    <t>Zoetermeer Toen en Nu in beeld</t>
  </si>
  <si>
    <t>Filmavond</t>
  </si>
  <si>
    <t xml:space="preserve">De drukkosten van 't Seghen Waert waren in 2021 lager dan begroot. </t>
  </si>
  <si>
    <t>De overige kosten betreffen enveloppen voor het verzenden van het 't Seghen Waert en de Nieuwsbrief</t>
  </si>
  <si>
    <t>bij SW 2021-2.</t>
  </si>
  <si>
    <t>Kosten straatwerk bij het "Kasteel".</t>
  </si>
  <si>
    <t>Bijdrage Bevroren Dorp</t>
  </si>
  <si>
    <t>Een overschrijding is te zien bij de:</t>
  </si>
  <si>
    <t xml:space="preserve">Vergaderkosten ALV. Dit is veroorzaakt door de gemaakte kosten i.v.m. de schriftelijke ALV begin 2021. </t>
  </si>
  <si>
    <t>Bestuurskosten.  De overschrijding is veroorzaakt door de notariskosten i.v.m. De Statutenwijziging. (€ 886).</t>
  </si>
  <si>
    <t>De kosten web-sites zijn als volgt te specificeren:</t>
  </si>
  <si>
    <t xml:space="preserve">Opmerkelijk zijn de lagere energiekosten. Dit wordt veroorzaakt door een teruggave van de </t>
  </si>
  <si>
    <t xml:space="preserve">Belastingdienst (€ 742) in het kader van de subsidieregeling "Energiebelasting en opslag duurzame </t>
  </si>
  <si>
    <t>energie- en klimaattransitie".</t>
  </si>
  <si>
    <t>Bouw nieuwe web-site 1e termijn</t>
  </si>
  <si>
    <t>Bijdrage Prins Bernhard Cultuurfonds</t>
  </si>
  <si>
    <t>Up-dates</t>
  </si>
  <si>
    <t xml:space="preserve">Registratie en hosting </t>
  </si>
  <si>
    <t xml:space="preserve">Bijdrage web-site Bibliotheek </t>
  </si>
  <si>
    <t>Domein registratie</t>
  </si>
  <si>
    <t>Obligaties uitgegeven:</t>
  </si>
  <si>
    <t>Ter financiering van de verbouwing en de vernieuwing van de Web-site, zijn in 2021 obligagaties</t>
  </si>
  <si>
    <t>uitgegeven tot een bedrag van € 20.000,00.</t>
  </si>
  <si>
    <t>De eerste uitloting van 10% van het bedrag en de eerste rentebetaling zullen in 2022 plaatsvinden.</t>
  </si>
  <si>
    <t>Schulden op korte temijn:</t>
  </si>
  <si>
    <t xml:space="preserve">De overlopende Passiva betreffen met name vooruit ontvangen bedragen met betrekking tot de verbouwing, </t>
  </si>
  <si>
    <t>vernieuwing web-site en contributies.</t>
  </si>
  <si>
    <t>Bij de realisatie 2021 is een voordelig resultaat van € 269,97  behaald.</t>
  </si>
  <si>
    <t>De totale lasten bedroegen € 39.252,44; de begroting € 39.800,00. Derhalve lagere  lasten van € 547,56.</t>
  </si>
  <si>
    <t xml:space="preserve">Alleen het "Collectiefonds" is in 2021 gewijzigd. Een bedrag van € 1.000,00 is ten gunste van het fonds   </t>
  </si>
  <si>
    <t>gebracht en ten laste van de uitgaven "Werkgroepen". Dit in verband met de ingezette actie om het</t>
  </si>
  <si>
    <t>8mm en 16mm filmmateriaal te digitaliseren.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</si>
</sst>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€&quot;\ #,##0.00;[Red]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_ [$€-413]\ * #,##0.00_ ;_ [$€-413]\ * \-#,##0.00_ ;_ [$€-413]\ * &quot;-&quot;??_ ;_ @_ "/>
    <numFmt numFmtId="166" formatCode="_ [$€-2]\ * #,##0.00_ ;_ [$€-2]\ * \-#,##0.00_ ;_ [$€-2]\ * &quot;-&quot;??_ ;_ @_ 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u val="double"/>
      <sz val="14"/>
      <color theme="1"/>
      <name val="Arial"/>
      <family val="2"/>
    </font>
    <font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b/>
      <u val="doubleAccounting"/>
      <sz val="11"/>
      <color theme="1"/>
      <name val="Arial"/>
      <family val="2"/>
    </font>
    <font>
      <i/>
      <u/>
      <sz val="11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164" fontId="4" fillId="0" borderId="0" xfId="1" applyNumberFormat="1" applyFont="1"/>
    <xf numFmtId="165" fontId="3" fillId="0" borderId="0" xfId="1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3" fillId="0" borderId="0" xfId="1" applyNumberFormat="1" applyFont="1"/>
    <xf numFmtId="164" fontId="9" fillId="0" borderId="0" xfId="1" applyNumberFormat="1" applyFont="1"/>
    <xf numFmtId="0" fontId="10" fillId="0" borderId="0" xfId="0" applyFont="1"/>
    <xf numFmtId="164" fontId="10" fillId="0" borderId="0" xfId="1" applyNumberFormat="1" applyFont="1"/>
    <xf numFmtId="0" fontId="11" fillId="0" borderId="0" xfId="0" applyFont="1"/>
    <xf numFmtId="166" fontId="0" fillId="0" borderId="0" xfId="0" applyNumberForma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1" xfId="0" applyFont="1" applyBorder="1"/>
    <xf numFmtId="0" fontId="16" fillId="0" borderId="0" xfId="0" applyFont="1"/>
    <xf numFmtId="14" fontId="17" fillId="0" borderId="1" xfId="0" applyNumberFormat="1" applyFont="1" applyBorder="1" applyAlignment="1">
      <alignment horizontal="center"/>
    </xf>
    <xf numFmtId="43" fontId="4" fillId="0" borderId="0" xfId="1" applyFont="1"/>
    <xf numFmtId="0" fontId="18" fillId="0" borderId="0" xfId="0" applyFont="1"/>
    <xf numFmtId="44" fontId="4" fillId="0" borderId="0" xfId="2" applyFont="1"/>
    <xf numFmtId="0" fontId="13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44" fontId="3" fillId="0" borderId="0" xfId="2" applyFont="1"/>
    <xf numFmtId="0" fontId="19" fillId="0" borderId="0" xfId="0" applyFont="1"/>
    <xf numFmtId="14" fontId="4" fillId="0" borderId="0" xfId="0" applyNumberFormat="1" applyFont="1"/>
    <xf numFmtId="43" fontId="4" fillId="0" borderId="1" xfId="1" applyFont="1" applyBorder="1"/>
    <xf numFmtId="43" fontId="3" fillId="0" borderId="0" xfId="1" applyFont="1"/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Border="1"/>
    <xf numFmtId="43" fontId="13" fillId="0" borderId="0" xfId="1" applyFont="1" applyAlignment="1">
      <alignment horizontal="right"/>
    </xf>
    <xf numFmtId="43" fontId="18" fillId="0" borderId="0" xfId="1" applyFont="1"/>
    <xf numFmtId="43" fontId="13" fillId="0" borderId="0" xfId="1" applyFont="1"/>
    <xf numFmtId="43" fontId="14" fillId="0" borderId="0" xfId="1" applyFont="1"/>
    <xf numFmtId="43" fontId="19" fillId="0" borderId="0" xfId="1" applyFont="1"/>
    <xf numFmtId="165" fontId="4" fillId="0" borderId="0" xfId="0" applyNumberFormat="1" applyFont="1"/>
    <xf numFmtId="165" fontId="4" fillId="0" borderId="0" xfId="1" applyNumberFormat="1" applyFont="1"/>
    <xf numFmtId="165" fontId="9" fillId="0" borderId="0" xfId="1" applyNumberFormat="1" applyFont="1"/>
    <xf numFmtId="165" fontId="10" fillId="0" borderId="0" xfId="1" applyNumberFormat="1" applyFont="1"/>
    <xf numFmtId="165" fontId="20" fillId="0" borderId="0" xfId="0" applyNumberFormat="1" applyFont="1"/>
    <xf numFmtId="165" fontId="20" fillId="0" borderId="0" xfId="1" applyNumberFormat="1" applyFont="1"/>
    <xf numFmtId="0" fontId="21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4" fontId="13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22" fillId="0" borderId="0" xfId="0" applyFont="1"/>
    <xf numFmtId="8" fontId="23" fillId="0" borderId="0" xfId="0" applyNumberFormat="1" applyFont="1" applyBorder="1" applyAlignment="1">
      <alignment horizontal="left"/>
    </xf>
    <xf numFmtId="0" fontId="23" fillId="0" borderId="0" xfId="0" applyFont="1"/>
    <xf numFmtId="43" fontId="4" fillId="0" borderId="0" xfId="1" applyFont="1" applyBorder="1"/>
    <xf numFmtId="43" fontId="4" fillId="0" borderId="0" xfId="1" applyFont="1" applyFill="1" applyBorder="1"/>
  </cellXfs>
  <cellStyles count="3">
    <cellStyle name="Komma" xfId="1" builtinId="3"/>
    <cellStyle name="Standaard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17"/>
  <sheetViews>
    <sheetView tabSelected="1" topLeftCell="A49" workbookViewId="0">
      <selection activeCell="D2" sqref="D2"/>
    </sheetView>
  </sheetViews>
  <sheetFormatPr defaultRowHeight="14.4" x14ac:dyDescent="0.3"/>
  <cols>
    <col min="1" max="1" width="36.21875" customWidth="1"/>
    <col min="2" max="2" width="16.109375" bestFit="1" customWidth="1"/>
    <col min="3" max="3" width="5.88671875" customWidth="1"/>
    <col min="4" max="4" width="16.109375" customWidth="1"/>
    <col min="5" max="5" width="5.88671875" customWidth="1"/>
    <col min="6" max="6" width="19.33203125" customWidth="1"/>
    <col min="7" max="7" width="5.88671875" customWidth="1"/>
    <col min="13" max="13" width="10.5546875" bestFit="1" customWidth="1"/>
  </cols>
  <sheetData>
    <row r="2" spans="1:12" ht="18" x14ac:dyDescent="0.35">
      <c r="A2" s="19" t="s">
        <v>120</v>
      </c>
      <c r="B2" s="2"/>
      <c r="D2" s="1"/>
    </row>
    <row r="3" spans="1:12" x14ac:dyDescent="0.3">
      <c r="A3" s="2"/>
      <c r="B3" s="3"/>
      <c r="D3" s="3"/>
    </row>
    <row r="4" spans="1:12" x14ac:dyDescent="0.3">
      <c r="A4" s="2"/>
      <c r="B4" s="3"/>
      <c r="C4" s="2"/>
      <c r="D4" s="3"/>
      <c r="E4" s="2"/>
      <c r="F4" s="2"/>
      <c r="G4" s="2"/>
    </row>
    <row r="5" spans="1:12" x14ac:dyDescent="0.3">
      <c r="A5" s="4"/>
      <c r="B5" s="3"/>
      <c r="C5" s="4"/>
      <c r="D5" s="2"/>
      <c r="E5" s="2"/>
      <c r="F5" s="2"/>
      <c r="G5" s="2"/>
    </row>
    <row r="6" spans="1:12" x14ac:dyDescent="0.3">
      <c r="A6" s="2"/>
      <c r="B6" s="3" t="s">
        <v>36</v>
      </c>
      <c r="C6" s="4"/>
      <c r="D6" s="3" t="s">
        <v>0</v>
      </c>
      <c r="E6" s="2"/>
      <c r="F6" s="3" t="s">
        <v>36</v>
      </c>
      <c r="G6" s="2"/>
    </row>
    <row r="7" spans="1:12" ht="15" thickBot="1" x14ac:dyDescent="0.35">
      <c r="A7" s="2"/>
      <c r="B7" s="6">
        <v>2021</v>
      </c>
      <c r="C7" s="4"/>
      <c r="D7" s="6">
        <v>2021</v>
      </c>
      <c r="E7" s="2"/>
      <c r="F7" s="6">
        <v>2020</v>
      </c>
      <c r="G7" s="2"/>
    </row>
    <row r="8" spans="1:12" x14ac:dyDescent="0.3">
      <c r="A8" s="4" t="s">
        <v>1</v>
      </c>
      <c r="B8" s="4"/>
      <c r="C8" s="4"/>
      <c r="D8" s="2"/>
      <c r="E8" s="2"/>
      <c r="F8" s="4"/>
      <c r="G8" s="2"/>
      <c r="K8" s="2"/>
    </row>
    <row r="9" spans="1:12" x14ac:dyDescent="0.3">
      <c r="A9" s="2" t="s">
        <v>2</v>
      </c>
      <c r="B9" s="9">
        <v>19292.5</v>
      </c>
      <c r="C9" s="2"/>
      <c r="D9" s="53">
        <v>19800</v>
      </c>
      <c r="E9" s="2"/>
      <c r="F9" s="9">
        <v>19915.5</v>
      </c>
      <c r="G9" s="2"/>
    </row>
    <row r="10" spans="1:12" x14ac:dyDescent="0.3">
      <c r="A10" s="2" t="s">
        <v>3</v>
      </c>
      <c r="B10" s="9">
        <v>4297.5</v>
      </c>
      <c r="C10" s="2"/>
      <c r="D10" s="53">
        <v>5000</v>
      </c>
      <c r="E10" s="2"/>
      <c r="F10" s="9">
        <v>3710.61</v>
      </c>
      <c r="G10" s="2"/>
    </row>
    <row r="11" spans="1:12" x14ac:dyDescent="0.3">
      <c r="A11" s="2" t="s">
        <v>4</v>
      </c>
      <c r="B11" s="9">
        <v>1784.15</v>
      </c>
      <c r="C11" s="2"/>
      <c r="D11" s="53">
        <v>1500</v>
      </c>
      <c r="E11" s="2"/>
      <c r="F11" s="9">
        <v>1676.65</v>
      </c>
      <c r="G11" s="2"/>
    </row>
    <row r="12" spans="1:12" x14ac:dyDescent="0.3">
      <c r="A12" s="2" t="s">
        <v>5</v>
      </c>
      <c r="B12" s="45">
        <v>12000</v>
      </c>
      <c r="C12" s="15"/>
      <c r="D12" s="53">
        <v>12000</v>
      </c>
      <c r="E12" s="2"/>
      <c r="F12" s="45">
        <v>11288</v>
      </c>
      <c r="G12" s="2"/>
    </row>
    <row r="13" spans="1:12" x14ac:dyDescent="0.3">
      <c r="A13" s="2" t="s">
        <v>6</v>
      </c>
      <c r="B13" s="45">
        <v>0.76</v>
      </c>
      <c r="C13" s="15"/>
      <c r="D13" s="53">
        <v>0</v>
      </c>
      <c r="E13" s="2"/>
      <c r="F13" s="45">
        <v>10.27</v>
      </c>
      <c r="G13" s="2"/>
    </row>
    <row r="14" spans="1:12" x14ac:dyDescent="0.3">
      <c r="A14" s="2" t="s">
        <v>24</v>
      </c>
      <c r="B14" s="9">
        <v>2147.5</v>
      </c>
      <c r="C14" s="2"/>
      <c r="D14" s="53">
        <v>1500</v>
      </c>
      <c r="E14" s="2"/>
      <c r="F14" s="9">
        <v>2200</v>
      </c>
      <c r="G14" s="2"/>
    </row>
    <row r="15" spans="1:12" x14ac:dyDescent="0.3">
      <c r="A15" s="2"/>
      <c r="B15" s="44"/>
      <c r="C15" s="2"/>
      <c r="D15" s="43"/>
      <c r="E15" s="2"/>
      <c r="F15" s="44"/>
      <c r="G15" s="2"/>
    </row>
    <row r="16" spans="1:12" ht="15.6" x14ac:dyDescent="0.4">
      <c r="A16" s="7" t="s">
        <v>7</v>
      </c>
      <c r="B16" s="47">
        <f>SUM(B9:B14)</f>
        <v>39522.410000000003</v>
      </c>
      <c r="C16" s="2"/>
      <c r="D16" s="47">
        <f>SUM(D9:D14)</f>
        <v>39800</v>
      </c>
      <c r="E16" s="2"/>
      <c r="F16" s="47">
        <f>SUM(F9:F14)</f>
        <v>38801.03</v>
      </c>
      <c r="G16" s="2"/>
      <c r="L16" s="2"/>
    </row>
    <row r="17" spans="1:7" x14ac:dyDescent="0.3">
      <c r="A17" s="2"/>
      <c r="B17" s="8"/>
      <c r="C17" s="2"/>
      <c r="D17" s="2"/>
      <c r="E17" s="2"/>
      <c r="F17" s="8"/>
      <c r="G17" s="2"/>
    </row>
    <row r="18" spans="1:7" x14ac:dyDescent="0.3">
      <c r="A18" s="4" t="s">
        <v>8</v>
      </c>
      <c r="B18" s="8"/>
      <c r="C18" s="2"/>
      <c r="D18" s="2"/>
      <c r="E18" s="2"/>
      <c r="F18" s="8"/>
      <c r="G18" s="2"/>
    </row>
    <row r="19" spans="1:7" x14ac:dyDescent="0.3">
      <c r="A19" s="2" t="s">
        <v>25</v>
      </c>
      <c r="B19" s="9">
        <v>20049.54</v>
      </c>
      <c r="C19" s="2"/>
      <c r="D19" s="53">
        <v>21350</v>
      </c>
      <c r="E19" s="2"/>
      <c r="F19" s="9">
        <v>21404.82</v>
      </c>
      <c r="G19" s="2"/>
    </row>
    <row r="20" spans="1:7" x14ac:dyDescent="0.3">
      <c r="A20" s="2" t="s">
        <v>93</v>
      </c>
      <c r="B20" s="9">
        <v>7085.31</v>
      </c>
      <c r="C20" s="2"/>
      <c r="D20" s="53">
        <v>7150</v>
      </c>
      <c r="E20" s="2"/>
      <c r="F20" s="9">
        <v>6437.01</v>
      </c>
      <c r="G20" s="2"/>
    </row>
    <row r="21" spans="1:7" x14ac:dyDescent="0.3">
      <c r="A21" s="2" t="s">
        <v>26</v>
      </c>
      <c r="B21" s="9">
        <v>6345.11</v>
      </c>
      <c r="C21" s="2"/>
      <c r="D21" s="53">
        <v>5500</v>
      </c>
      <c r="E21" s="2"/>
      <c r="F21" s="9">
        <v>5637.94</v>
      </c>
      <c r="G21" s="2"/>
    </row>
    <row r="22" spans="1:7" x14ac:dyDescent="0.3">
      <c r="A22" s="2" t="s">
        <v>27</v>
      </c>
      <c r="B22" s="9">
        <v>5772.48</v>
      </c>
      <c r="C22" s="2"/>
      <c r="D22" s="53">
        <v>5800</v>
      </c>
      <c r="E22" s="2"/>
      <c r="F22" s="9">
        <v>4931.75</v>
      </c>
      <c r="G22" s="2"/>
    </row>
    <row r="24" spans="1:7" ht="15.6" x14ac:dyDescent="0.4">
      <c r="A24" s="7" t="s">
        <v>7</v>
      </c>
      <c r="B24" s="48">
        <f>SUM(B19:B23)</f>
        <v>39252.44</v>
      </c>
      <c r="C24" s="2"/>
      <c r="D24" s="47">
        <f>SUM(D19:D22)</f>
        <v>39800</v>
      </c>
      <c r="E24" s="2"/>
      <c r="F24" s="48">
        <f>SUM(F19:F23)</f>
        <v>38411.520000000004</v>
      </c>
      <c r="G24" s="2"/>
    </row>
    <row r="25" spans="1:7" ht="15.6" x14ac:dyDescent="0.4">
      <c r="A25" s="7"/>
      <c r="B25" s="48"/>
      <c r="C25" s="2"/>
      <c r="D25" s="48"/>
      <c r="E25" s="2"/>
      <c r="F25" s="48"/>
      <c r="G25" s="2"/>
    </row>
    <row r="26" spans="1:7" x14ac:dyDescent="0.3">
      <c r="A26" s="4" t="s">
        <v>74</v>
      </c>
      <c r="B26" s="9">
        <v>269.97000000000003</v>
      </c>
      <c r="C26" s="2"/>
      <c r="D26" s="43">
        <v>0</v>
      </c>
      <c r="E26" s="2"/>
      <c r="F26" s="9">
        <v>389.51</v>
      </c>
      <c r="G26" s="2"/>
    </row>
    <row r="27" spans="1:7" x14ac:dyDescent="0.3">
      <c r="A27" s="4"/>
      <c r="B27" s="9"/>
      <c r="C27" s="2"/>
      <c r="D27" s="43"/>
      <c r="E27" s="2"/>
      <c r="F27" s="9"/>
      <c r="G27" s="2"/>
    </row>
    <row r="28" spans="1:7" x14ac:dyDescent="0.3">
      <c r="A28" s="7"/>
      <c r="B28" s="8"/>
      <c r="C28" s="2"/>
      <c r="D28" s="2"/>
      <c r="E28" s="2"/>
      <c r="F28" s="8"/>
      <c r="G28" s="2"/>
    </row>
    <row r="29" spans="1:7" x14ac:dyDescent="0.3">
      <c r="A29" s="49" t="s">
        <v>9</v>
      </c>
      <c r="B29" s="8"/>
      <c r="C29" s="2"/>
      <c r="D29" s="2"/>
      <c r="E29" s="2"/>
      <c r="F29" s="8"/>
      <c r="G29" s="2"/>
    </row>
    <row r="30" spans="1:7" x14ac:dyDescent="0.3">
      <c r="A30" s="2" t="s">
        <v>28</v>
      </c>
      <c r="B30" s="46">
        <v>3334.04</v>
      </c>
      <c r="C30" s="15"/>
      <c r="D30" s="43">
        <v>3400</v>
      </c>
      <c r="E30" s="2"/>
      <c r="F30" s="46">
        <v>3564.71</v>
      </c>
      <c r="G30" s="2"/>
    </row>
    <row r="31" spans="1:7" x14ac:dyDescent="0.3">
      <c r="A31" s="2" t="s">
        <v>10</v>
      </c>
      <c r="B31" s="46">
        <v>3349.31</v>
      </c>
      <c r="C31" s="15"/>
      <c r="D31" s="43">
        <v>4000</v>
      </c>
      <c r="E31" s="2"/>
      <c r="F31" s="46">
        <v>4179.62</v>
      </c>
      <c r="G31" s="2"/>
    </row>
    <row r="32" spans="1:7" x14ac:dyDescent="0.3">
      <c r="A32" s="2" t="s">
        <v>11</v>
      </c>
      <c r="B32" s="46">
        <v>2431.02</v>
      </c>
      <c r="C32" s="15"/>
      <c r="D32" s="43">
        <v>2500</v>
      </c>
      <c r="E32" s="2"/>
      <c r="F32" s="46">
        <v>2431.8200000000002</v>
      </c>
      <c r="G32" s="2"/>
    </row>
    <row r="33" spans="1:7" x14ac:dyDescent="0.3">
      <c r="A33" s="2" t="s">
        <v>33</v>
      </c>
      <c r="B33" s="46">
        <v>1193.4000000000001</v>
      </c>
      <c r="C33" s="15"/>
      <c r="D33" s="43">
        <v>1250</v>
      </c>
      <c r="E33" s="2"/>
      <c r="F33" s="46">
        <v>1156.92</v>
      </c>
      <c r="G33" s="2"/>
    </row>
    <row r="34" spans="1:7" x14ac:dyDescent="0.3">
      <c r="A34" s="2" t="s">
        <v>29</v>
      </c>
      <c r="B34" s="46">
        <v>642.64</v>
      </c>
      <c r="C34" s="15"/>
      <c r="D34" s="43">
        <v>1000</v>
      </c>
      <c r="E34" s="2"/>
      <c r="F34" s="46">
        <v>753.41</v>
      </c>
      <c r="G34" s="2"/>
    </row>
    <row r="35" spans="1:7" x14ac:dyDescent="0.3">
      <c r="A35" s="2" t="s">
        <v>70</v>
      </c>
      <c r="B35" s="46">
        <v>2000</v>
      </c>
      <c r="C35" s="15"/>
      <c r="D35" s="43">
        <v>2000</v>
      </c>
      <c r="E35" s="2"/>
      <c r="F35" s="46">
        <v>2000</v>
      </c>
      <c r="G35" s="2"/>
    </row>
    <row r="36" spans="1:7" x14ac:dyDescent="0.3">
      <c r="A36" s="2" t="s">
        <v>71</v>
      </c>
      <c r="B36" s="46">
        <v>1000</v>
      </c>
      <c r="C36" s="15"/>
      <c r="D36" s="43">
        <v>1000</v>
      </c>
      <c r="E36" s="2"/>
      <c r="F36" s="46">
        <v>1000</v>
      </c>
      <c r="G36" s="2"/>
    </row>
    <row r="37" spans="1:7" x14ac:dyDescent="0.3">
      <c r="A37" s="2" t="s">
        <v>30</v>
      </c>
      <c r="B37" s="46">
        <v>1875</v>
      </c>
      <c r="C37" s="15"/>
      <c r="D37" s="43">
        <v>1875</v>
      </c>
      <c r="E37" s="2"/>
      <c r="F37" s="46">
        <v>1875</v>
      </c>
      <c r="G37" s="2"/>
    </row>
    <row r="38" spans="1:7" x14ac:dyDescent="0.3">
      <c r="A38" s="2" t="s">
        <v>31</v>
      </c>
      <c r="B38" s="46">
        <v>4000</v>
      </c>
      <c r="C38" s="15"/>
      <c r="D38" s="43">
        <v>4000</v>
      </c>
      <c r="E38" s="2"/>
      <c r="F38" s="46">
        <v>4000</v>
      </c>
      <c r="G38" s="2"/>
    </row>
    <row r="39" spans="1:7" x14ac:dyDescent="0.3">
      <c r="A39" s="2" t="s">
        <v>73</v>
      </c>
      <c r="B39" s="46">
        <v>224.13</v>
      </c>
      <c r="C39" s="15"/>
      <c r="D39" s="43">
        <v>325</v>
      </c>
      <c r="E39" s="2"/>
      <c r="F39" s="46">
        <v>443.34</v>
      </c>
      <c r="G39" s="2"/>
    </row>
    <row r="40" spans="1:7" x14ac:dyDescent="0.3">
      <c r="A40" s="2"/>
      <c r="B40" s="46"/>
      <c r="C40" s="15"/>
      <c r="D40" s="2"/>
      <c r="E40" s="2"/>
      <c r="F40" s="46"/>
      <c r="G40" s="2"/>
    </row>
    <row r="41" spans="1:7" ht="15.6" x14ac:dyDescent="0.4">
      <c r="A41" s="7" t="s">
        <v>7</v>
      </c>
      <c r="B41" s="48">
        <f>SUM(B30:B40)</f>
        <v>20049.54</v>
      </c>
      <c r="C41" s="15"/>
      <c r="D41" s="48">
        <f>SUM(D30:D40)</f>
        <v>21350</v>
      </c>
      <c r="E41" s="2"/>
      <c r="F41" s="48">
        <f>SUM(F30:F40)</f>
        <v>21404.82</v>
      </c>
      <c r="G41" s="2"/>
    </row>
    <row r="42" spans="1:7" x14ac:dyDescent="0.3">
      <c r="A42" s="2"/>
      <c r="B42" s="9"/>
      <c r="C42" s="15"/>
      <c r="D42" s="2"/>
      <c r="E42" s="2"/>
      <c r="F42" s="9"/>
      <c r="G42" s="2"/>
    </row>
    <row r="43" spans="1:7" x14ac:dyDescent="0.3">
      <c r="A43" s="49" t="s">
        <v>12</v>
      </c>
      <c r="B43" s="8"/>
      <c r="C43" s="2"/>
      <c r="D43" s="2"/>
      <c r="E43" s="2"/>
      <c r="F43" s="8"/>
      <c r="G43" s="2"/>
    </row>
    <row r="44" spans="1:7" x14ac:dyDescent="0.3">
      <c r="A44" s="2" t="s">
        <v>13</v>
      </c>
      <c r="B44" s="44">
        <v>462.61</v>
      </c>
      <c r="C44" s="2"/>
      <c r="D44" s="44">
        <v>900</v>
      </c>
      <c r="E44" s="2"/>
      <c r="F44" s="44">
        <v>543.51</v>
      </c>
      <c r="G44" s="2"/>
    </row>
    <row r="45" spans="1:7" x14ac:dyDescent="0.3">
      <c r="A45" s="2" t="s">
        <v>14</v>
      </c>
      <c r="B45" s="44">
        <v>1311.43</v>
      </c>
      <c r="C45" s="2"/>
      <c r="D45" s="44">
        <v>500</v>
      </c>
      <c r="E45" s="2"/>
      <c r="F45" s="44">
        <v>461.35</v>
      </c>
      <c r="G45" s="2"/>
    </row>
    <row r="46" spans="1:7" x14ac:dyDescent="0.3">
      <c r="A46" s="2" t="s">
        <v>34</v>
      </c>
      <c r="B46" s="44">
        <v>383.52</v>
      </c>
      <c r="C46" s="2"/>
      <c r="D46" s="43">
        <v>400</v>
      </c>
      <c r="E46" s="2"/>
      <c r="F46" s="44">
        <v>368.4</v>
      </c>
      <c r="G46" s="2"/>
    </row>
    <row r="47" spans="1:7" x14ac:dyDescent="0.3">
      <c r="A47" s="2" t="s">
        <v>15</v>
      </c>
      <c r="B47" s="44">
        <v>297.33</v>
      </c>
      <c r="C47" s="2"/>
      <c r="D47" s="43">
        <v>1000</v>
      </c>
      <c r="E47" s="2"/>
      <c r="F47" s="44">
        <v>976.09</v>
      </c>
      <c r="G47" s="2"/>
    </row>
    <row r="48" spans="1:7" x14ac:dyDescent="0.3">
      <c r="A48" s="2" t="s">
        <v>17</v>
      </c>
      <c r="B48" s="44">
        <v>391.99</v>
      </c>
      <c r="C48" s="2"/>
      <c r="D48" s="43">
        <v>300</v>
      </c>
      <c r="E48" s="2"/>
      <c r="F48" s="44">
        <v>217.12</v>
      </c>
      <c r="G48" s="2"/>
    </row>
    <row r="49" spans="1:7" x14ac:dyDescent="0.3">
      <c r="A49" s="2" t="s">
        <v>35</v>
      </c>
      <c r="B49" s="44">
        <v>278.37</v>
      </c>
      <c r="C49" s="2"/>
      <c r="D49" s="43">
        <v>500</v>
      </c>
      <c r="E49" s="2"/>
      <c r="F49" s="44">
        <v>152.62</v>
      </c>
      <c r="G49" s="2"/>
    </row>
    <row r="50" spans="1:7" x14ac:dyDescent="0.3">
      <c r="A50" s="2" t="s">
        <v>19</v>
      </c>
      <c r="B50" s="44">
        <v>783.06</v>
      </c>
      <c r="C50" s="2"/>
      <c r="D50" s="43">
        <v>750</v>
      </c>
      <c r="E50" s="2"/>
      <c r="F50" s="44">
        <v>820.53</v>
      </c>
      <c r="G50" s="2"/>
    </row>
    <row r="51" spans="1:7" x14ac:dyDescent="0.3">
      <c r="A51" s="2" t="s">
        <v>20</v>
      </c>
      <c r="B51" s="44">
        <v>691.73</v>
      </c>
      <c r="C51" s="2"/>
      <c r="D51" s="43">
        <v>300</v>
      </c>
      <c r="E51" s="2"/>
      <c r="F51" s="44">
        <v>335.33</v>
      </c>
      <c r="G51" s="2"/>
    </row>
    <row r="52" spans="1:7" x14ac:dyDescent="0.3">
      <c r="A52" s="2" t="s">
        <v>72</v>
      </c>
      <c r="B52" s="46">
        <v>2000</v>
      </c>
      <c r="C52" s="15"/>
      <c r="D52" s="43">
        <v>2000</v>
      </c>
      <c r="E52" s="2"/>
      <c r="F52" s="46">
        <v>2000</v>
      </c>
      <c r="G52" s="2"/>
    </row>
    <row r="53" spans="1:7" x14ac:dyDescent="0.3">
      <c r="A53" s="2" t="s">
        <v>96</v>
      </c>
      <c r="B53" s="44">
        <v>485.27</v>
      </c>
      <c r="C53" s="2"/>
      <c r="D53" s="43">
        <v>500</v>
      </c>
      <c r="E53" s="2"/>
      <c r="F53" s="44">
        <v>562.05999999999995</v>
      </c>
      <c r="G53" s="2"/>
    </row>
    <row r="54" spans="1:7" x14ac:dyDescent="0.3">
      <c r="A54" s="2"/>
      <c r="B54" s="9"/>
      <c r="C54" s="2"/>
      <c r="D54" s="2"/>
      <c r="E54" s="2"/>
      <c r="F54" s="9"/>
      <c r="G54" s="2"/>
    </row>
    <row r="55" spans="1:7" ht="15.6" x14ac:dyDescent="0.4">
      <c r="A55" s="7" t="s">
        <v>7</v>
      </c>
      <c r="B55" s="48">
        <f>SUM(B44:B54)</f>
        <v>7085.3099999999995</v>
      </c>
      <c r="C55" s="2"/>
      <c r="D55" s="48">
        <f>SUM(D44:D54)</f>
        <v>7150</v>
      </c>
      <c r="E55" s="2"/>
      <c r="F55" s="48">
        <f>SUM(F44:F54)</f>
        <v>6437.01</v>
      </c>
      <c r="G55" s="2"/>
    </row>
    <row r="56" spans="1:7" x14ac:dyDescent="0.3">
      <c r="A56" s="2"/>
      <c r="B56" s="9"/>
      <c r="C56" s="2"/>
      <c r="D56" s="2"/>
      <c r="E56" s="2"/>
      <c r="F56" s="9"/>
      <c r="G56" s="2"/>
    </row>
    <row r="57" spans="1:7" x14ac:dyDescent="0.3">
      <c r="A57" s="49" t="s">
        <v>22</v>
      </c>
      <c r="B57" s="8"/>
      <c r="C57" s="2"/>
      <c r="D57" s="2"/>
      <c r="E57" s="2"/>
      <c r="F57" s="8"/>
      <c r="G57" s="2"/>
    </row>
    <row r="58" spans="1:7" x14ac:dyDescent="0.3">
      <c r="A58" s="2" t="s">
        <v>121</v>
      </c>
      <c r="B58" s="44">
        <v>1170.8499999999999</v>
      </c>
      <c r="C58" s="2"/>
      <c r="D58" s="44">
        <v>1000</v>
      </c>
      <c r="E58" s="2"/>
      <c r="F58" s="46">
        <v>89.45</v>
      </c>
      <c r="G58" s="2"/>
    </row>
    <row r="59" spans="1:7" x14ac:dyDescent="0.3">
      <c r="A59" s="2" t="s">
        <v>116</v>
      </c>
      <c r="B59" s="46">
        <v>486.99</v>
      </c>
      <c r="C59" s="15"/>
      <c r="D59" s="43">
        <v>2000</v>
      </c>
      <c r="E59" s="2"/>
      <c r="F59" s="46">
        <v>2068.9699999999998</v>
      </c>
      <c r="G59" s="2"/>
    </row>
    <row r="60" spans="1:7" x14ac:dyDescent="0.3">
      <c r="A60" s="2" t="s">
        <v>16</v>
      </c>
      <c r="B60" s="46">
        <v>3021.7</v>
      </c>
      <c r="C60" s="15"/>
      <c r="D60" s="43">
        <v>1000</v>
      </c>
      <c r="E60" s="2"/>
      <c r="F60" s="46">
        <v>1661.33</v>
      </c>
      <c r="G60" s="2"/>
    </row>
    <row r="61" spans="1:7" x14ac:dyDescent="0.3">
      <c r="A61" s="2" t="s">
        <v>21</v>
      </c>
      <c r="B61" s="46">
        <v>195.5</v>
      </c>
      <c r="C61" s="15"/>
      <c r="D61" s="43">
        <v>600</v>
      </c>
      <c r="E61" s="2"/>
      <c r="F61" s="46">
        <v>1093.74</v>
      </c>
      <c r="G61" s="2"/>
    </row>
    <row r="62" spans="1:7" x14ac:dyDescent="0.3">
      <c r="A62" s="2" t="s">
        <v>18</v>
      </c>
      <c r="B62" s="46">
        <v>1202.07</v>
      </c>
      <c r="C62" s="15"/>
      <c r="D62" s="43">
        <v>500</v>
      </c>
      <c r="E62" s="2"/>
      <c r="F62" s="46">
        <v>449.95</v>
      </c>
      <c r="G62" s="2"/>
    </row>
    <row r="63" spans="1:7" x14ac:dyDescent="0.3">
      <c r="A63" s="2" t="s">
        <v>115</v>
      </c>
      <c r="B63" s="46">
        <v>268</v>
      </c>
      <c r="C63" s="15"/>
      <c r="D63" s="44">
        <v>400</v>
      </c>
      <c r="E63" s="2"/>
      <c r="F63" s="46">
        <v>274.5</v>
      </c>
      <c r="G63" s="2"/>
    </row>
    <row r="65" spans="1:11" ht="15.6" x14ac:dyDescent="0.4">
      <c r="A65" s="7" t="s">
        <v>7</v>
      </c>
      <c r="B65" s="48">
        <f>SUM(B58:B64)</f>
        <v>6345.11</v>
      </c>
      <c r="C65" s="2"/>
      <c r="D65" s="48">
        <f>SUM(D58:D64)</f>
        <v>5500</v>
      </c>
      <c r="E65" s="2"/>
      <c r="F65" s="48">
        <f>SUM(F58:F64)</f>
        <v>5637.94</v>
      </c>
      <c r="G65" s="2"/>
    </row>
    <row r="66" spans="1:11" x14ac:dyDescent="0.3">
      <c r="A66" s="2"/>
      <c r="B66" s="9"/>
      <c r="C66" s="2"/>
      <c r="D66" s="2"/>
      <c r="E66" s="2"/>
      <c r="F66" s="9"/>
      <c r="G66" s="2"/>
    </row>
    <row r="67" spans="1:11" x14ac:dyDescent="0.3">
      <c r="A67" s="49" t="s">
        <v>27</v>
      </c>
      <c r="B67" s="8"/>
      <c r="C67" s="2"/>
      <c r="D67" s="2"/>
      <c r="E67" s="2"/>
      <c r="F67" s="8"/>
      <c r="G67" s="2"/>
    </row>
    <row r="68" spans="1:11" x14ac:dyDescent="0.3">
      <c r="A68" s="2" t="s">
        <v>92</v>
      </c>
      <c r="B68" s="46">
        <v>4179.0600000000004</v>
      </c>
      <c r="C68" s="15"/>
      <c r="D68" s="46">
        <v>4800</v>
      </c>
      <c r="E68" s="2"/>
      <c r="F68" s="46">
        <v>3856.23</v>
      </c>
      <c r="G68" s="2"/>
    </row>
    <row r="69" spans="1:11" x14ac:dyDescent="0.3">
      <c r="A69" s="2" t="s">
        <v>23</v>
      </c>
      <c r="B69" s="44">
        <v>824.09</v>
      </c>
      <c r="C69" s="2"/>
      <c r="D69" s="44">
        <v>1000</v>
      </c>
      <c r="E69" s="2"/>
      <c r="F69" s="44">
        <v>797.22</v>
      </c>
      <c r="G69" s="2"/>
    </row>
    <row r="70" spans="1:11" x14ac:dyDescent="0.3">
      <c r="A70" s="2" t="s">
        <v>114</v>
      </c>
      <c r="B70" s="46">
        <v>769.33</v>
      </c>
      <c r="C70" s="2"/>
      <c r="D70" s="44">
        <v>0</v>
      </c>
      <c r="E70" s="2"/>
      <c r="F70" s="46">
        <v>278.3</v>
      </c>
      <c r="G70" s="2"/>
    </row>
    <row r="71" spans="1:11" x14ac:dyDescent="0.3">
      <c r="A71" s="2"/>
      <c r="B71" s="46"/>
      <c r="C71" s="2"/>
      <c r="D71" s="9"/>
      <c r="E71" s="2"/>
      <c r="F71" s="46"/>
      <c r="G71" s="2"/>
    </row>
    <row r="72" spans="1:11" ht="15.6" x14ac:dyDescent="0.4">
      <c r="A72" s="7" t="s">
        <v>7</v>
      </c>
      <c r="B72" s="48">
        <f>SUM(B68:B70)</f>
        <v>5772.4800000000005</v>
      </c>
      <c r="C72" s="2"/>
      <c r="D72" s="48">
        <f>SUM(D68:D69)</f>
        <v>5800</v>
      </c>
      <c r="E72" s="2"/>
      <c r="F72" s="48">
        <f>SUM(F68:F70)</f>
        <v>4931.75</v>
      </c>
      <c r="G72" s="2"/>
    </row>
    <row r="73" spans="1:11" x14ac:dyDescent="0.3">
      <c r="A73" s="7"/>
      <c r="B73" s="9"/>
      <c r="C73" s="2"/>
      <c r="D73" s="2"/>
      <c r="E73" s="2"/>
      <c r="F73" s="9"/>
      <c r="G73" s="2"/>
      <c r="K73" s="5"/>
    </row>
    <row r="74" spans="1:11" x14ac:dyDescent="0.3">
      <c r="A74" s="12"/>
      <c r="B74" s="13"/>
      <c r="C74" s="2"/>
      <c r="D74" s="2"/>
      <c r="E74" s="2"/>
      <c r="F74" s="13"/>
      <c r="G74" s="2"/>
    </row>
    <row r="75" spans="1:11" x14ac:dyDescent="0.3">
      <c r="A75" s="4"/>
      <c r="B75" s="8"/>
      <c r="C75" s="2"/>
      <c r="D75" s="2"/>
      <c r="E75" s="2"/>
      <c r="F75" s="2"/>
      <c r="G75" s="2"/>
    </row>
    <row r="76" spans="1:11" x14ac:dyDescent="0.3">
      <c r="A76" s="10"/>
      <c r="B76" s="13"/>
      <c r="C76" s="2"/>
      <c r="D76" s="2"/>
      <c r="E76" s="2"/>
      <c r="F76" s="2"/>
      <c r="G76" s="2"/>
      <c r="H76" s="2"/>
    </row>
    <row r="77" spans="1:11" x14ac:dyDescent="0.3">
      <c r="A77" s="10"/>
      <c r="B77" s="13"/>
      <c r="C77" s="2"/>
      <c r="D77" s="2"/>
      <c r="E77" s="2"/>
      <c r="F77" s="2"/>
      <c r="G77" s="2"/>
      <c r="H77" s="2"/>
    </row>
    <row r="78" spans="1:11" x14ac:dyDescent="0.3">
      <c r="A78" s="10"/>
      <c r="B78" s="8"/>
      <c r="C78" s="2"/>
      <c r="D78" s="2"/>
      <c r="E78" s="2"/>
      <c r="F78" s="2"/>
      <c r="G78" s="2"/>
      <c r="H78" s="2"/>
    </row>
    <row r="79" spans="1:11" s="5" customFormat="1" ht="13.8" x14ac:dyDescent="0.25">
      <c r="A79" s="2"/>
      <c r="B79" s="14"/>
      <c r="C79" s="15"/>
      <c r="D79" s="2"/>
      <c r="E79" s="2"/>
      <c r="F79" s="2"/>
      <c r="G79" s="2"/>
      <c r="H79" s="2"/>
    </row>
    <row r="80" spans="1:11" s="11" customFormat="1" x14ac:dyDescent="0.3">
      <c r="A80" s="12"/>
      <c r="B80" s="16"/>
      <c r="C80" s="15"/>
      <c r="D80" s="2"/>
      <c r="E80" s="2"/>
      <c r="F80" s="2"/>
      <c r="G80" s="2"/>
      <c r="H80" s="2"/>
    </row>
    <row r="81" spans="1:9" s="5" customFormat="1" ht="13.8" x14ac:dyDescent="0.25">
      <c r="A81" s="2"/>
      <c r="B81" s="8"/>
      <c r="C81" s="2"/>
      <c r="D81" s="2"/>
      <c r="E81" s="2"/>
      <c r="F81" s="2"/>
      <c r="G81" s="2"/>
      <c r="H81" s="2"/>
    </row>
    <row r="82" spans="1:9" x14ac:dyDescent="0.3">
      <c r="A82" s="12"/>
      <c r="B82" s="13"/>
      <c r="C82" s="2"/>
      <c r="D82" s="2"/>
      <c r="E82" s="2"/>
      <c r="F82" s="2"/>
      <c r="G82" s="2"/>
      <c r="H82" s="2"/>
    </row>
    <row r="83" spans="1:9" s="5" customFormat="1" ht="13.8" x14ac:dyDescent="0.25">
      <c r="A83" s="12"/>
      <c r="B83" s="8"/>
      <c r="C83" s="2"/>
      <c r="D83" s="2"/>
      <c r="E83" s="2"/>
      <c r="F83" s="2"/>
      <c r="G83" s="2"/>
      <c r="H83" s="2"/>
    </row>
    <row r="84" spans="1:9" s="5" customFormat="1" ht="13.8" x14ac:dyDescent="0.25">
      <c r="A84" s="2"/>
      <c r="B84" s="16"/>
      <c r="C84" s="15"/>
      <c r="D84" s="2"/>
      <c r="E84" s="2"/>
      <c r="F84" s="2"/>
      <c r="G84" s="2"/>
      <c r="H84" s="2"/>
    </row>
    <row r="85" spans="1:9" x14ac:dyDescent="0.3">
      <c r="A85" s="2"/>
      <c r="B85" s="16"/>
      <c r="C85" s="15"/>
      <c r="D85" s="2"/>
      <c r="E85" s="2"/>
      <c r="F85" s="2"/>
      <c r="G85" s="2"/>
      <c r="H85" s="2"/>
      <c r="I85" s="5"/>
    </row>
    <row r="86" spans="1:9" x14ac:dyDescent="0.3">
      <c r="A86" s="2"/>
      <c r="B86" s="8"/>
      <c r="C86" s="2"/>
      <c r="D86" s="2"/>
      <c r="E86" s="2"/>
      <c r="F86" s="2"/>
      <c r="G86" s="2"/>
      <c r="H86" s="2"/>
      <c r="I86" s="5"/>
    </row>
    <row r="87" spans="1:9" x14ac:dyDescent="0.3">
      <c r="A87" s="12"/>
      <c r="B87" s="8"/>
      <c r="C87" s="2"/>
      <c r="D87" s="2"/>
      <c r="E87" s="2"/>
      <c r="F87" s="2"/>
      <c r="G87" s="2"/>
      <c r="H87" s="2"/>
      <c r="I87" s="5"/>
    </row>
    <row r="88" spans="1:9" x14ac:dyDescent="0.3">
      <c r="A88" s="4"/>
      <c r="B88" s="2"/>
      <c r="C88" s="2"/>
      <c r="D88" s="2"/>
      <c r="E88" s="2"/>
      <c r="F88" s="2"/>
      <c r="G88" s="2"/>
      <c r="H88" s="2"/>
      <c r="I88" s="5"/>
    </row>
    <row r="89" spans="1:9" x14ac:dyDescent="0.3">
      <c r="A89" s="2"/>
      <c r="B89" s="2"/>
      <c r="C89" s="2"/>
      <c r="D89" s="2"/>
      <c r="E89" s="2"/>
      <c r="F89" s="2"/>
      <c r="G89" s="2"/>
      <c r="H89" s="2"/>
    </row>
    <row r="90" spans="1:9" x14ac:dyDescent="0.3">
      <c r="A90" s="2"/>
      <c r="B90" s="2"/>
      <c r="C90" s="2"/>
      <c r="D90" s="2"/>
      <c r="E90" s="2"/>
      <c r="F90" s="2"/>
      <c r="G90" s="2"/>
      <c r="H90" s="2"/>
    </row>
    <row r="91" spans="1:9" x14ac:dyDescent="0.3">
      <c r="A91" s="2"/>
      <c r="B91" s="2"/>
      <c r="C91" s="2"/>
      <c r="D91" s="2"/>
      <c r="E91" s="2"/>
      <c r="F91" s="2"/>
      <c r="G91" s="2"/>
      <c r="H91" s="2"/>
    </row>
    <row r="92" spans="1:9" x14ac:dyDescent="0.3">
      <c r="A92" s="2"/>
      <c r="B92" s="2"/>
      <c r="C92" s="2"/>
      <c r="D92" s="2"/>
      <c r="E92" s="2"/>
      <c r="F92" s="2"/>
      <c r="G92" s="2"/>
      <c r="H92" s="2"/>
    </row>
    <row r="93" spans="1:9" x14ac:dyDescent="0.3">
      <c r="A93" s="2"/>
      <c r="B93" s="2"/>
      <c r="C93" s="2"/>
      <c r="D93" s="2"/>
      <c r="E93" s="2"/>
      <c r="F93" s="2"/>
      <c r="G93" s="2"/>
      <c r="H93" s="2"/>
    </row>
    <row r="94" spans="1:9" x14ac:dyDescent="0.3">
      <c r="A94" s="2"/>
      <c r="B94" s="2"/>
      <c r="C94" s="2"/>
      <c r="D94" s="2"/>
      <c r="E94" s="2"/>
      <c r="F94" s="2"/>
      <c r="G94" s="2"/>
      <c r="H94" s="2"/>
    </row>
    <row r="95" spans="1:9" x14ac:dyDescent="0.3">
      <c r="A95" s="2"/>
      <c r="B95" s="2"/>
      <c r="C95" s="2"/>
      <c r="D95" s="2"/>
      <c r="E95" s="2"/>
      <c r="F95" s="2"/>
      <c r="G95" s="2"/>
      <c r="H95" s="2"/>
    </row>
    <row r="96" spans="1:9" x14ac:dyDescent="0.3">
      <c r="A96" s="2"/>
      <c r="B96" s="2"/>
      <c r="C96" s="2"/>
      <c r="D96" s="2"/>
      <c r="E96" s="2"/>
      <c r="F96" s="2"/>
      <c r="G96" s="2"/>
      <c r="H96" s="2"/>
    </row>
    <row r="97" spans="1:8" x14ac:dyDescent="0.3">
      <c r="A97" s="2"/>
      <c r="B97" s="2"/>
      <c r="C97" s="2"/>
      <c r="D97" s="2"/>
      <c r="E97" s="2"/>
      <c r="F97" s="2"/>
      <c r="G97" s="2"/>
      <c r="H97" s="2"/>
    </row>
    <row r="98" spans="1:8" x14ac:dyDescent="0.3">
      <c r="A98" s="2"/>
      <c r="B98" s="2"/>
      <c r="C98" s="2"/>
      <c r="D98" s="2"/>
      <c r="E98" s="2"/>
      <c r="F98" s="2"/>
      <c r="G98" s="2"/>
      <c r="H98" s="2"/>
    </row>
    <row r="99" spans="1:8" x14ac:dyDescent="0.3">
      <c r="A99" s="2"/>
      <c r="B99" s="2"/>
      <c r="C99" s="2"/>
      <c r="D99" s="2"/>
      <c r="E99" s="2"/>
      <c r="F99" s="2"/>
      <c r="G99" s="2"/>
      <c r="H99" s="2"/>
    </row>
    <row r="100" spans="1:8" x14ac:dyDescent="0.3">
      <c r="A100" s="2"/>
      <c r="B100" s="2"/>
      <c r="C100" s="2"/>
      <c r="D100" s="2"/>
      <c r="E100" s="2"/>
      <c r="F100" s="2"/>
      <c r="G100" s="2"/>
      <c r="H100" s="2"/>
    </row>
    <row r="101" spans="1:8" x14ac:dyDescent="0.3">
      <c r="A101" s="2"/>
      <c r="B101" s="2"/>
      <c r="C101" s="2"/>
      <c r="D101" s="2"/>
      <c r="E101" s="2"/>
      <c r="F101" s="2"/>
      <c r="G101" s="2"/>
      <c r="H101" s="2"/>
    </row>
    <row r="102" spans="1:8" x14ac:dyDescent="0.3">
      <c r="A102" s="4"/>
      <c r="B102" s="2"/>
      <c r="C102" s="2"/>
      <c r="D102" s="2"/>
      <c r="E102" s="2"/>
      <c r="F102" s="2"/>
      <c r="G102" s="2"/>
      <c r="H102" s="2"/>
    </row>
    <row r="103" spans="1:8" x14ac:dyDescent="0.3">
      <c r="A103" s="2"/>
      <c r="B103" s="2"/>
      <c r="C103" s="2"/>
      <c r="D103" s="2"/>
      <c r="E103" s="2"/>
      <c r="F103" s="2"/>
      <c r="G103" s="2"/>
      <c r="H103" s="2"/>
    </row>
    <row r="104" spans="1:8" x14ac:dyDescent="0.3">
      <c r="A104" s="2"/>
      <c r="B104" s="2"/>
      <c r="C104" s="2"/>
      <c r="D104" s="2"/>
      <c r="E104" s="2"/>
      <c r="F104" s="2"/>
      <c r="G104" s="2"/>
      <c r="H104" s="2"/>
    </row>
    <row r="105" spans="1:8" x14ac:dyDescent="0.3">
      <c r="A105" s="2"/>
      <c r="B105" s="2"/>
      <c r="C105" s="2"/>
      <c r="D105" s="2"/>
      <c r="E105" s="2"/>
      <c r="F105" s="2"/>
      <c r="G105" s="2"/>
      <c r="H105" s="2"/>
    </row>
    <row r="106" spans="1:8" x14ac:dyDescent="0.3">
      <c r="A106" s="2"/>
      <c r="B106" s="2"/>
      <c r="C106" s="2"/>
      <c r="D106" s="2"/>
      <c r="E106" s="2"/>
      <c r="F106" s="2"/>
      <c r="G106" s="2"/>
      <c r="H106" s="2"/>
    </row>
    <row r="107" spans="1:8" x14ac:dyDescent="0.3">
      <c r="A107" s="2"/>
      <c r="B107" s="2"/>
      <c r="C107" s="2"/>
      <c r="D107" s="2"/>
      <c r="E107" s="2"/>
      <c r="F107" s="2"/>
      <c r="G107" s="2"/>
      <c r="H107" s="2"/>
    </row>
    <row r="108" spans="1:8" x14ac:dyDescent="0.3">
      <c r="A108" s="2"/>
      <c r="B108" s="2"/>
      <c r="C108" s="2"/>
      <c r="D108" s="2"/>
      <c r="E108" s="2"/>
      <c r="F108" s="2"/>
      <c r="G108" s="2"/>
      <c r="H108" s="2"/>
    </row>
    <row r="109" spans="1:8" x14ac:dyDescent="0.3">
      <c r="A109" s="2"/>
      <c r="B109" s="2"/>
      <c r="C109" s="2"/>
      <c r="D109" s="2"/>
      <c r="E109" s="2"/>
      <c r="F109" s="2"/>
      <c r="G109" s="2"/>
      <c r="H109" s="2"/>
    </row>
    <row r="110" spans="1:8" x14ac:dyDescent="0.3">
      <c r="A110" s="2"/>
      <c r="B110" s="2"/>
      <c r="C110" s="2"/>
      <c r="D110" s="2"/>
      <c r="E110" s="2"/>
      <c r="F110" s="2"/>
      <c r="G110" s="2"/>
      <c r="H110" s="2"/>
    </row>
    <row r="111" spans="1:8" x14ac:dyDescent="0.3">
      <c r="A111" s="2"/>
      <c r="B111" s="2"/>
      <c r="C111" s="2"/>
      <c r="D111" s="2"/>
      <c r="E111" s="2"/>
      <c r="F111" s="2"/>
      <c r="G111" s="2"/>
      <c r="H111" s="2"/>
    </row>
    <row r="112" spans="1:8" x14ac:dyDescent="0.3">
      <c r="A112" s="2"/>
      <c r="B112" s="2"/>
      <c r="C112" s="2"/>
      <c r="D112" s="2"/>
      <c r="E112" s="2"/>
      <c r="F112" s="2"/>
      <c r="G112" s="2"/>
      <c r="H112" s="2"/>
    </row>
    <row r="113" spans="1:8" x14ac:dyDescent="0.3">
      <c r="A113" s="2"/>
      <c r="B113" s="2"/>
      <c r="C113" s="2"/>
      <c r="D113" s="2"/>
      <c r="E113" s="2"/>
      <c r="F113" s="2"/>
      <c r="G113" s="2"/>
      <c r="H113" s="2"/>
    </row>
    <row r="114" spans="1:8" x14ac:dyDescent="0.3">
      <c r="A114" s="2"/>
      <c r="B114" s="2"/>
      <c r="C114" s="2"/>
      <c r="D114" s="2"/>
      <c r="E114" s="2"/>
      <c r="F114" s="2"/>
      <c r="G114" s="2"/>
      <c r="H114" s="2"/>
    </row>
    <row r="115" spans="1:8" x14ac:dyDescent="0.3">
      <c r="A115" s="2"/>
      <c r="B115" s="2"/>
      <c r="C115" s="2"/>
      <c r="D115" s="2"/>
      <c r="E115" s="2"/>
      <c r="F115" s="2"/>
      <c r="G115" s="2"/>
      <c r="H115" s="2"/>
    </row>
    <row r="116" spans="1:8" x14ac:dyDescent="0.3">
      <c r="A116" s="2"/>
      <c r="B116" s="2"/>
      <c r="C116" s="2"/>
      <c r="D116" s="2"/>
      <c r="E116" s="2"/>
      <c r="F116" s="2"/>
      <c r="G116" s="2"/>
      <c r="H116" s="2"/>
    </row>
    <row r="117" spans="1:8" x14ac:dyDescent="0.3">
      <c r="A117" s="2"/>
      <c r="B117" s="2"/>
      <c r="C117" s="2"/>
      <c r="D117" s="2"/>
      <c r="E117" s="2"/>
      <c r="F117" s="2"/>
      <c r="G117" s="2"/>
      <c r="H117" s="2"/>
    </row>
  </sheetData>
  <pageMargins left="0.28999999999999998" right="0.12" top="0.74803149606299213" bottom="0.74803149606299213" header="0.27559055118110237" footer="0.31496062992125984"/>
  <pageSetup paperSize="9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0"/>
  <sheetViews>
    <sheetView workbookViewId="0">
      <selection activeCell="B1" sqref="B1"/>
    </sheetView>
  </sheetViews>
  <sheetFormatPr defaultRowHeight="14.4" x14ac:dyDescent="0.3"/>
  <cols>
    <col min="1" max="1" width="29.21875" customWidth="1"/>
    <col min="2" max="2" width="19.5546875" customWidth="1"/>
    <col min="3" max="3" width="2.109375" customWidth="1"/>
    <col min="4" max="4" width="19.44140625" customWidth="1"/>
    <col min="5" max="5" width="1.21875" customWidth="1"/>
    <col min="6" max="6" width="15" customWidth="1"/>
    <col min="7" max="7" width="1" customWidth="1"/>
    <col min="8" max="8" width="1.33203125" customWidth="1"/>
    <col min="9" max="9" width="19.21875" customWidth="1"/>
  </cols>
  <sheetData>
    <row r="1" spans="1:10" ht="18" thickBot="1" x14ac:dyDescent="0.35">
      <c r="A1" s="22" t="s">
        <v>37</v>
      </c>
      <c r="B1" s="37"/>
      <c r="C1" s="37"/>
      <c r="D1" s="37"/>
      <c r="E1" s="37"/>
      <c r="F1" s="37"/>
      <c r="G1" s="2"/>
      <c r="H1" s="2"/>
      <c r="I1" s="2"/>
      <c r="J1" s="2"/>
    </row>
    <row r="2" spans="1:10" x14ac:dyDescent="0.3">
      <c r="A2" s="2"/>
      <c r="B2" s="2"/>
      <c r="C2" s="2"/>
      <c r="D2" s="2"/>
      <c r="E2" s="2"/>
      <c r="F2" s="2"/>
      <c r="G2" s="2"/>
      <c r="H2" s="2"/>
      <c r="I2" s="23"/>
      <c r="J2" s="2"/>
    </row>
    <row r="3" spans="1:10" ht="16.2" thickBot="1" x14ac:dyDescent="0.35">
      <c r="A3" s="2"/>
      <c r="B3" s="24">
        <v>44561</v>
      </c>
      <c r="C3" s="2"/>
      <c r="D3" s="24">
        <v>44196</v>
      </c>
      <c r="E3" s="2"/>
      <c r="F3" s="24">
        <v>43830</v>
      </c>
      <c r="G3" s="2"/>
      <c r="H3" s="2"/>
      <c r="I3" s="52"/>
      <c r="J3" s="2"/>
    </row>
    <row r="4" spans="1:10" ht="17.399999999999999" x14ac:dyDescent="0.3">
      <c r="A4" s="21" t="s">
        <v>38</v>
      </c>
      <c r="B4" s="2"/>
      <c r="C4" s="21"/>
      <c r="D4" s="21"/>
      <c r="E4" s="21"/>
      <c r="F4" s="21"/>
      <c r="G4" s="2"/>
      <c r="H4" s="2"/>
      <c r="I4" s="25"/>
      <c r="J4" s="2"/>
    </row>
    <row r="5" spans="1:10" x14ac:dyDescent="0.3">
      <c r="A5" s="2"/>
      <c r="B5" s="2"/>
      <c r="C5" s="2"/>
      <c r="D5" s="2"/>
      <c r="E5" s="2"/>
      <c r="F5" s="2"/>
      <c r="G5" s="2"/>
      <c r="H5" s="2"/>
      <c r="I5" s="25"/>
      <c r="J5" s="2"/>
    </row>
    <row r="6" spans="1:10" ht="15.6" x14ac:dyDescent="0.3">
      <c r="A6" s="26" t="s">
        <v>44</v>
      </c>
      <c r="B6" s="25"/>
      <c r="C6" s="26"/>
      <c r="D6" s="26"/>
      <c r="E6" s="26"/>
      <c r="F6" s="39"/>
      <c r="G6" s="2"/>
      <c r="H6" s="2"/>
      <c r="I6" s="25"/>
      <c r="J6" s="2"/>
    </row>
    <row r="7" spans="1:10" x14ac:dyDescent="0.3">
      <c r="A7" s="2" t="s">
        <v>39</v>
      </c>
      <c r="B7" s="27">
        <v>265625</v>
      </c>
      <c r="C7" s="2"/>
      <c r="D7" s="27">
        <v>267500</v>
      </c>
      <c r="E7" s="2"/>
      <c r="F7" s="27">
        <v>269375</v>
      </c>
      <c r="G7" s="2"/>
      <c r="H7" s="27"/>
      <c r="I7" s="27"/>
      <c r="J7" s="2"/>
    </row>
    <row r="8" spans="1:10" x14ac:dyDescent="0.3">
      <c r="A8" s="2" t="s">
        <v>40</v>
      </c>
      <c r="B8" s="27">
        <v>20685.14</v>
      </c>
      <c r="C8" s="2"/>
      <c r="D8" s="27">
        <v>24685.14</v>
      </c>
      <c r="E8" s="2"/>
      <c r="F8" s="27">
        <v>28685.14</v>
      </c>
      <c r="G8" s="2"/>
      <c r="H8" s="27"/>
      <c r="I8" s="27"/>
      <c r="J8" s="2"/>
    </row>
    <row r="9" spans="1:10" ht="15.6" x14ac:dyDescent="0.3">
      <c r="A9" s="28" t="s">
        <v>7</v>
      </c>
      <c r="B9" s="30">
        <f>SUM(B7:B8)</f>
        <v>286310.14</v>
      </c>
      <c r="C9" s="28"/>
      <c r="D9" s="30">
        <f>SUM(D7:D8)</f>
        <v>292185.14</v>
      </c>
      <c r="E9" s="28"/>
      <c r="F9" s="30">
        <f>SUM(F7:F8)</f>
        <v>298060.14</v>
      </c>
      <c r="G9" s="2"/>
      <c r="H9" s="27"/>
      <c r="I9" s="30"/>
      <c r="J9" s="2"/>
    </row>
    <row r="10" spans="1:10" ht="15.6" x14ac:dyDescent="0.3">
      <c r="A10" s="26" t="s">
        <v>43</v>
      </c>
      <c r="B10" s="27"/>
      <c r="C10" s="26"/>
      <c r="D10" s="39"/>
      <c r="E10" s="26"/>
      <c r="F10" s="39"/>
      <c r="G10" s="2"/>
      <c r="H10" s="27"/>
      <c r="I10" s="27"/>
      <c r="J10" s="2"/>
    </row>
    <row r="11" spans="1:10" x14ac:dyDescent="0.3">
      <c r="A11" s="2" t="s">
        <v>41</v>
      </c>
      <c r="B11" s="27">
        <v>0</v>
      </c>
      <c r="C11" s="2"/>
      <c r="D11" s="27">
        <v>5</v>
      </c>
      <c r="E11" s="2"/>
      <c r="F11" s="27">
        <v>1265.77</v>
      </c>
      <c r="G11" s="2"/>
      <c r="H11" s="27"/>
      <c r="I11" s="27"/>
      <c r="J11" s="2"/>
    </row>
    <row r="12" spans="1:10" x14ac:dyDescent="0.3">
      <c r="A12" s="2" t="s">
        <v>94</v>
      </c>
      <c r="B12" s="27">
        <v>540.73</v>
      </c>
      <c r="C12" s="2"/>
      <c r="D12" s="27">
        <v>780.5</v>
      </c>
      <c r="E12" s="2"/>
      <c r="F12" s="27">
        <v>222.1</v>
      </c>
      <c r="G12" s="2"/>
      <c r="H12" s="27"/>
      <c r="I12" s="27"/>
      <c r="J12" s="2"/>
    </row>
    <row r="13" spans="1:10" ht="15.6" x14ac:dyDescent="0.3">
      <c r="A13" s="28" t="s">
        <v>7</v>
      </c>
      <c r="B13" s="30">
        <f>SUM(B11:B12)</f>
        <v>540.73</v>
      </c>
      <c r="C13" s="28"/>
      <c r="D13" s="30">
        <f>SUM(D11:D12)</f>
        <v>785.5</v>
      </c>
      <c r="E13" s="28"/>
      <c r="F13" s="30">
        <f>SUM(F11:F12)</f>
        <v>1487.87</v>
      </c>
      <c r="G13" s="2"/>
      <c r="H13" s="27"/>
      <c r="I13" s="30"/>
      <c r="J13" s="2"/>
    </row>
    <row r="14" spans="1:10" ht="15.6" x14ac:dyDescent="0.3">
      <c r="A14" s="26" t="s">
        <v>42</v>
      </c>
      <c r="B14" s="27"/>
      <c r="C14" s="26"/>
      <c r="D14" s="39"/>
      <c r="E14" s="26"/>
      <c r="F14" s="39"/>
      <c r="G14" s="2"/>
      <c r="H14" s="27"/>
      <c r="I14" s="27"/>
      <c r="J14" s="2"/>
    </row>
    <row r="15" spans="1:10" x14ac:dyDescent="0.3">
      <c r="A15" s="2" t="s">
        <v>45</v>
      </c>
      <c r="B15" s="27">
        <v>18669.54</v>
      </c>
      <c r="C15" s="2"/>
      <c r="D15" s="27">
        <v>1347.3</v>
      </c>
      <c r="E15" s="2"/>
      <c r="F15" s="27">
        <v>1023.07</v>
      </c>
      <c r="G15" s="2"/>
      <c r="H15" s="27"/>
      <c r="I15" s="27"/>
      <c r="J15" s="2"/>
    </row>
    <row r="16" spans="1:10" x14ac:dyDescent="0.3">
      <c r="A16" s="2" t="s">
        <v>46</v>
      </c>
      <c r="B16" s="27">
        <v>9334.01</v>
      </c>
      <c r="C16" s="2"/>
      <c r="D16" s="27">
        <v>5334.01</v>
      </c>
      <c r="E16" s="2"/>
      <c r="F16" s="27">
        <v>5333.49</v>
      </c>
      <c r="G16" s="2"/>
      <c r="H16" s="27"/>
      <c r="I16" s="27"/>
      <c r="J16" s="2"/>
    </row>
    <row r="17" spans="1:10" x14ac:dyDescent="0.3">
      <c r="A17" s="2" t="s">
        <v>47</v>
      </c>
      <c r="B17" s="27">
        <v>4163.21</v>
      </c>
      <c r="C17" s="2"/>
      <c r="D17" s="27">
        <v>393.87</v>
      </c>
      <c r="E17" s="2"/>
      <c r="F17" s="27">
        <v>313.23</v>
      </c>
      <c r="G17" s="2"/>
      <c r="H17" s="27"/>
      <c r="I17" s="27"/>
      <c r="J17" s="2"/>
    </row>
    <row r="18" spans="1:10" x14ac:dyDescent="0.3">
      <c r="A18" s="2" t="s">
        <v>48</v>
      </c>
      <c r="B18" s="27">
        <v>0</v>
      </c>
      <c r="C18" s="2"/>
      <c r="D18" s="27">
        <v>-5.77</v>
      </c>
      <c r="E18" s="2"/>
      <c r="F18" s="27">
        <v>187.34</v>
      </c>
      <c r="G18" s="2"/>
      <c r="H18" s="27"/>
      <c r="I18" s="27"/>
      <c r="J18" s="2"/>
    </row>
    <row r="19" spans="1:10" x14ac:dyDescent="0.3">
      <c r="A19" s="2" t="s">
        <v>49</v>
      </c>
      <c r="B19" s="27">
        <v>30351.200000000001</v>
      </c>
      <c r="C19" s="2"/>
      <c r="D19" s="27">
        <v>30350.44</v>
      </c>
      <c r="E19" s="2"/>
      <c r="F19" s="27">
        <v>30340.69</v>
      </c>
      <c r="G19" s="2"/>
      <c r="H19" s="27"/>
      <c r="I19" s="27"/>
      <c r="J19" s="2"/>
    </row>
    <row r="20" spans="1:10" x14ac:dyDescent="0.3">
      <c r="A20" s="2" t="s">
        <v>50</v>
      </c>
      <c r="B20" s="27">
        <v>1158.27</v>
      </c>
      <c r="C20" s="2"/>
      <c r="D20" s="27">
        <v>754.11</v>
      </c>
      <c r="E20" s="2"/>
      <c r="F20" s="27">
        <v>523.74</v>
      </c>
      <c r="G20" s="2"/>
      <c r="H20" s="27"/>
      <c r="I20" s="27"/>
      <c r="J20" s="2"/>
    </row>
    <row r="21" spans="1:10" ht="15.6" x14ac:dyDescent="0.3">
      <c r="A21" s="28" t="s">
        <v>7</v>
      </c>
      <c r="B21" s="30">
        <f>SUM(B15:B20)</f>
        <v>63676.23</v>
      </c>
      <c r="C21" s="28"/>
      <c r="D21" s="30">
        <f>SUM(D15:D20)</f>
        <v>38173.96</v>
      </c>
      <c r="E21" s="28"/>
      <c r="F21" s="30">
        <f>SUM(F15:F20)</f>
        <v>37721.56</v>
      </c>
      <c r="G21" s="2"/>
      <c r="H21" s="27"/>
      <c r="I21" s="30"/>
      <c r="J21" s="2"/>
    </row>
    <row r="22" spans="1:10" ht="15.6" x14ac:dyDescent="0.3">
      <c r="A22" s="20"/>
      <c r="B22" s="27"/>
      <c r="C22" s="20"/>
      <c r="D22" s="20"/>
      <c r="E22" s="20"/>
      <c r="F22" s="40"/>
      <c r="G22" s="2"/>
      <c r="H22" s="27"/>
      <c r="I22" s="27"/>
      <c r="J22" s="2"/>
    </row>
    <row r="23" spans="1:10" ht="15.6" x14ac:dyDescent="0.3">
      <c r="A23" s="20"/>
      <c r="B23" s="27"/>
      <c r="C23" s="20"/>
      <c r="D23" s="20"/>
      <c r="E23" s="20"/>
      <c r="F23" s="40"/>
      <c r="G23" s="2"/>
      <c r="H23" s="27"/>
      <c r="I23" s="27"/>
      <c r="J23" s="2"/>
    </row>
    <row r="24" spans="1:10" ht="15.6" x14ac:dyDescent="0.3">
      <c r="A24" s="29" t="s">
        <v>51</v>
      </c>
      <c r="B24" s="30">
        <f>SUM(B7:B21)/2</f>
        <v>350527.1</v>
      </c>
      <c r="C24" s="29"/>
      <c r="D24" s="30">
        <f>SUM(D7:D21)/2</f>
        <v>331144.59999999998</v>
      </c>
      <c r="E24" s="29"/>
      <c r="F24" s="30">
        <f>SUM(F7:F21)/2</f>
        <v>337269.56999999995</v>
      </c>
      <c r="G24" s="2"/>
      <c r="H24" s="27"/>
      <c r="I24" s="30"/>
      <c r="J24" s="2"/>
    </row>
    <row r="25" spans="1:10" ht="15.6" x14ac:dyDescent="0.3">
      <c r="A25" s="20"/>
      <c r="B25" s="27"/>
      <c r="C25" s="20"/>
      <c r="D25" s="20"/>
      <c r="E25" s="20"/>
      <c r="F25" s="40"/>
      <c r="G25" s="2"/>
      <c r="H25" s="27"/>
      <c r="I25" s="27"/>
      <c r="J25" s="2"/>
    </row>
    <row r="26" spans="1:10" ht="17.399999999999999" x14ac:dyDescent="0.3">
      <c r="A26" s="21" t="s">
        <v>52</v>
      </c>
      <c r="B26" s="27"/>
      <c r="C26" s="21"/>
      <c r="D26" s="21"/>
      <c r="E26" s="21"/>
      <c r="F26" s="41"/>
      <c r="G26" s="2"/>
      <c r="H26" s="27"/>
      <c r="I26" s="27"/>
      <c r="J26" s="2"/>
    </row>
    <row r="27" spans="1:10" ht="17.399999999999999" x14ac:dyDescent="0.3">
      <c r="A27" s="21"/>
      <c r="B27" s="27"/>
      <c r="C27" s="21"/>
      <c r="D27" s="21"/>
      <c r="E27" s="21"/>
      <c r="F27" s="41"/>
      <c r="G27" s="2"/>
      <c r="H27" s="27"/>
      <c r="I27" s="27"/>
      <c r="J27" s="2"/>
    </row>
    <row r="28" spans="1:10" x14ac:dyDescent="0.3">
      <c r="A28" s="31" t="s">
        <v>55</v>
      </c>
      <c r="B28" s="27"/>
      <c r="C28" s="31"/>
      <c r="D28" s="31"/>
      <c r="E28" s="31"/>
      <c r="F28" s="42"/>
      <c r="G28" s="2"/>
      <c r="H28" s="27"/>
      <c r="I28" s="27"/>
      <c r="J28" s="2"/>
    </row>
    <row r="29" spans="1:10" ht="15.6" x14ac:dyDescent="0.3">
      <c r="A29" s="20" t="s">
        <v>53</v>
      </c>
      <c r="B29" s="27">
        <v>173529.03</v>
      </c>
      <c r="C29" s="20"/>
      <c r="D29" s="27">
        <v>173139.52</v>
      </c>
      <c r="E29" s="20"/>
      <c r="F29" s="25">
        <v>171498.89</v>
      </c>
      <c r="G29" s="2"/>
      <c r="H29" s="27"/>
      <c r="I29" s="27"/>
      <c r="J29" s="2"/>
    </row>
    <row r="30" spans="1:10" ht="15.6" x14ac:dyDescent="0.3">
      <c r="A30" s="28" t="s">
        <v>7</v>
      </c>
      <c r="B30" s="30">
        <f>SUM(B29:B29)</f>
        <v>173529.03</v>
      </c>
      <c r="C30" s="28"/>
      <c r="D30" s="30">
        <f>SUM(D29:D29)</f>
        <v>173139.52</v>
      </c>
      <c r="E30" s="28"/>
      <c r="F30" s="30">
        <f>SUM(F29:F29)</f>
        <v>171498.89</v>
      </c>
      <c r="G30" s="2"/>
      <c r="H30" s="27"/>
      <c r="I30" s="30"/>
      <c r="J30" s="2"/>
    </row>
    <row r="31" spans="1:10" ht="15.6" x14ac:dyDescent="0.3">
      <c r="A31" s="26" t="s">
        <v>54</v>
      </c>
      <c r="B31" s="27"/>
      <c r="C31" s="26"/>
      <c r="D31" s="39"/>
      <c r="E31" s="26"/>
      <c r="F31" s="39"/>
      <c r="G31" s="2"/>
      <c r="H31" s="27"/>
      <c r="I31" s="27"/>
      <c r="J31" s="2"/>
    </row>
    <row r="32" spans="1:10" x14ac:dyDescent="0.3">
      <c r="A32" s="2" t="s">
        <v>56</v>
      </c>
      <c r="B32" s="27">
        <v>7000</v>
      </c>
      <c r="C32" s="2"/>
      <c r="D32" s="27">
        <v>6000</v>
      </c>
      <c r="E32" s="2"/>
      <c r="F32" s="27">
        <v>6000</v>
      </c>
      <c r="G32" s="2"/>
      <c r="H32" s="27"/>
      <c r="I32" s="27"/>
      <c r="J32" s="2"/>
    </row>
    <row r="33" spans="1:10" x14ac:dyDescent="0.3">
      <c r="A33" s="2" t="s">
        <v>57</v>
      </c>
      <c r="B33" s="27">
        <v>1000</v>
      </c>
      <c r="C33" s="2"/>
      <c r="D33" s="27">
        <v>1000</v>
      </c>
      <c r="E33" s="2"/>
      <c r="F33" s="27">
        <v>1000</v>
      </c>
      <c r="G33" s="2"/>
      <c r="H33" s="27"/>
      <c r="I33" s="27"/>
      <c r="J33" s="2"/>
    </row>
    <row r="34" spans="1:10" x14ac:dyDescent="0.3">
      <c r="A34" s="2" t="s">
        <v>58</v>
      </c>
      <c r="B34" s="27">
        <v>7948.58</v>
      </c>
      <c r="C34" s="2"/>
      <c r="D34" s="27">
        <v>7948.58</v>
      </c>
      <c r="E34" s="2"/>
      <c r="F34" s="27">
        <v>9948.58</v>
      </c>
      <c r="G34" s="2"/>
      <c r="H34" s="27"/>
      <c r="I34" s="27"/>
      <c r="J34" s="2"/>
    </row>
    <row r="35" spans="1:10" x14ac:dyDescent="0.3">
      <c r="A35" s="2" t="s">
        <v>59</v>
      </c>
      <c r="B35" s="27">
        <v>26361.599999999999</v>
      </c>
      <c r="C35" s="2"/>
      <c r="D35" s="27">
        <v>26361.599999999999</v>
      </c>
      <c r="E35" s="2"/>
      <c r="F35" s="27">
        <v>26361.599999999999</v>
      </c>
      <c r="G35" s="2"/>
      <c r="H35" s="27"/>
      <c r="I35" s="27"/>
      <c r="J35" s="2"/>
    </row>
    <row r="36" spans="1:10" ht="15.6" x14ac:dyDescent="0.3">
      <c r="A36" s="28" t="s">
        <v>7</v>
      </c>
      <c r="B36" s="30">
        <f>SUM(B32:B35)</f>
        <v>42310.18</v>
      </c>
      <c r="C36" s="28"/>
      <c r="D36" s="30">
        <f>SUM(D32:D35)</f>
        <v>41310.18</v>
      </c>
      <c r="E36" s="28"/>
      <c r="F36" s="30">
        <f>SUM(F32:F35)</f>
        <v>43310.18</v>
      </c>
      <c r="G36" s="2"/>
      <c r="H36" s="27"/>
      <c r="I36" s="30"/>
      <c r="J36" s="2"/>
    </row>
    <row r="37" spans="1:10" ht="15.6" x14ac:dyDescent="0.3">
      <c r="A37" s="26" t="s">
        <v>60</v>
      </c>
      <c r="B37" s="27"/>
      <c r="C37" s="26"/>
      <c r="D37" s="39"/>
      <c r="E37" s="26"/>
      <c r="F37" s="39"/>
      <c r="G37" s="2"/>
      <c r="H37" s="27"/>
      <c r="I37" s="27"/>
      <c r="J37" s="2"/>
    </row>
    <row r="38" spans="1:10" x14ac:dyDescent="0.3">
      <c r="A38" s="2" t="s">
        <v>66</v>
      </c>
      <c r="B38" s="27">
        <v>7610.25</v>
      </c>
      <c r="C38" s="2"/>
      <c r="D38" s="27">
        <v>5610.25</v>
      </c>
      <c r="E38" s="2"/>
      <c r="F38" s="27">
        <v>3610.25</v>
      </c>
      <c r="G38" s="2"/>
      <c r="H38" s="27"/>
      <c r="I38" s="27"/>
      <c r="J38" s="2"/>
    </row>
    <row r="39" spans="1:10" x14ac:dyDescent="0.3">
      <c r="A39" s="2" t="s">
        <v>67</v>
      </c>
      <c r="B39" s="27">
        <v>3693.2</v>
      </c>
      <c r="C39" s="2"/>
      <c r="D39" s="27">
        <v>2693.2</v>
      </c>
      <c r="E39" s="2"/>
      <c r="F39" s="27">
        <v>3000</v>
      </c>
      <c r="G39" s="2"/>
      <c r="H39" s="27"/>
      <c r="I39" s="27"/>
      <c r="J39" s="2"/>
    </row>
    <row r="40" spans="1:10" x14ac:dyDescent="0.3">
      <c r="A40" s="2" t="s">
        <v>68</v>
      </c>
      <c r="B40" s="27">
        <v>8722.41</v>
      </c>
      <c r="C40" s="2"/>
      <c r="D40" s="27">
        <v>6722.41</v>
      </c>
      <c r="E40" s="2"/>
      <c r="F40" s="27">
        <v>5569.61</v>
      </c>
      <c r="G40" s="2"/>
      <c r="H40" s="27"/>
      <c r="I40" s="27"/>
      <c r="J40" s="2"/>
    </row>
    <row r="41" spans="1:10" x14ac:dyDescent="0.3">
      <c r="A41" s="2" t="s">
        <v>69</v>
      </c>
      <c r="B41" s="27">
        <v>711.47</v>
      </c>
      <c r="C41" s="2"/>
      <c r="D41" s="27">
        <v>711.47</v>
      </c>
      <c r="E41" s="2"/>
      <c r="F41" s="27">
        <v>711.47</v>
      </c>
      <c r="G41" s="2"/>
      <c r="H41" s="27"/>
      <c r="I41" s="27"/>
      <c r="J41" s="2"/>
    </row>
    <row r="42" spans="1:10" ht="15.6" x14ac:dyDescent="0.3">
      <c r="A42" s="28" t="s">
        <v>7</v>
      </c>
      <c r="B42" s="30">
        <f>SUM(B38:B41)</f>
        <v>20737.330000000002</v>
      </c>
      <c r="C42" s="28"/>
      <c r="D42" s="30">
        <f>SUM(D38:D41)</f>
        <v>15737.33</v>
      </c>
      <c r="E42" s="28"/>
      <c r="F42" s="30">
        <f>SUM(F38:F41)</f>
        <v>12891.33</v>
      </c>
      <c r="G42" s="2"/>
      <c r="H42" s="27"/>
      <c r="I42" s="30"/>
      <c r="J42" s="2"/>
    </row>
    <row r="43" spans="1:10" ht="15.6" x14ac:dyDescent="0.3">
      <c r="A43" s="26" t="s">
        <v>61</v>
      </c>
      <c r="B43" s="27"/>
      <c r="C43" s="26"/>
      <c r="D43" s="39"/>
      <c r="E43" s="26"/>
      <c r="F43" s="39"/>
      <c r="G43" s="2"/>
      <c r="H43" s="27"/>
      <c r="I43" s="27"/>
      <c r="J43" s="2"/>
    </row>
    <row r="44" spans="1:10" x14ac:dyDescent="0.3">
      <c r="A44" s="2" t="s">
        <v>62</v>
      </c>
      <c r="B44" s="27">
        <v>72895</v>
      </c>
      <c r="C44" s="2"/>
      <c r="D44" s="27">
        <v>77899</v>
      </c>
      <c r="E44" s="2"/>
      <c r="F44" s="27">
        <v>82903</v>
      </c>
      <c r="G44" s="2"/>
      <c r="H44" s="27"/>
      <c r="I44" s="27"/>
      <c r="J44" s="2"/>
    </row>
    <row r="45" spans="1:10" x14ac:dyDescent="0.3">
      <c r="A45" s="2" t="s">
        <v>63</v>
      </c>
      <c r="B45" s="27">
        <v>12500</v>
      </c>
      <c r="C45" s="2"/>
      <c r="D45" s="27">
        <v>17000</v>
      </c>
      <c r="E45" s="2"/>
      <c r="F45" s="27">
        <v>21500</v>
      </c>
      <c r="G45" s="2"/>
      <c r="H45" s="27"/>
      <c r="I45" s="27"/>
      <c r="J45" s="2"/>
    </row>
    <row r="46" spans="1:10" x14ac:dyDescent="0.3">
      <c r="A46" s="2" t="s">
        <v>122</v>
      </c>
      <c r="B46" s="27">
        <v>20000</v>
      </c>
      <c r="C46" s="2"/>
      <c r="D46" s="27">
        <v>0</v>
      </c>
      <c r="E46" s="2"/>
      <c r="F46" s="27">
        <v>0</v>
      </c>
      <c r="G46" s="2"/>
      <c r="H46" s="27"/>
      <c r="I46" s="27"/>
      <c r="J46" s="2"/>
    </row>
    <row r="47" spans="1:10" ht="15.6" x14ac:dyDescent="0.3">
      <c r="A47" s="28" t="s">
        <v>7</v>
      </c>
      <c r="B47" s="30">
        <f>SUM(B44:B46)</f>
        <v>105395</v>
      </c>
      <c r="C47" s="28"/>
      <c r="D47" s="30">
        <f>SUM(D44:D46)</f>
        <v>94899</v>
      </c>
      <c r="E47" s="28"/>
      <c r="F47" s="30">
        <f>SUM(F44:F46)</f>
        <v>104403</v>
      </c>
      <c r="G47" s="2"/>
      <c r="H47" s="27"/>
      <c r="I47" s="30"/>
      <c r="J47" s="2"/>
    </row>
    <row r="48" spans="1:10" ht="15.6" x14ac:dyDescent="0.3">
      <c r="A48" s="28"/>
      <c r="B48" s="30"/>
      <c r="C48" s="28"/>
      <c r="D48" s="38"/>
      <c r="E48" s="28"/>
      <c r="F48" s="38"/>
      <c r="G48" s="2"/>
      <c r="H48" s="27"/>
      <c r="I48" s="30"/>
      <c r="J48" s="2"/>
    </row>
    <row r="49" spans="1:13" ht="15.6" x14ac:dyDescent="0.3">
      <c r="A49" s="26" t="s">
        <v>64</v>
      </c>
      <c r="B49" s="27"/>
      <c r="C49" s="26"/>
      <c r="D49" s="39"/>
      <c r="E49" s="26"/>
      <c r="F49" s="39"/>
      <c r="G49" s="2"/>
      <c r="H49" s="27"/>
      <c r="I49" s="27"/>
      <c r="J49" s="2"/>
    </row>
    <row r="50" spans="1:13" x14ac:dyDescent="0.3">
      <c r="A50" s="2" t="s">
        <v>65</v>
      </c>
      <c r="B50" s="27">
        <v>1438.5</v>
      </c>
      <c r="C50" s="2"/>
      <c r="D50" s="27">
        <v>2257.87</v>
      </c>
      <c r="E50" s="2"/>
      <c r="F50" s="27">
        <v>114.35</v>
      </c>
      <c r="G50" s="2"/>
      <c r="H50" s="27"/>
      <c r="I50" s="27"/>
      <c r="J50" s="2"/>
    </row>
    <row r="51" spans="1:13" x14ac:dyDescent="0.3">
      <c r="A51" s="2" t="s">
        <v>95</v>
      </c>
      <c r="B51" s="27">
        <v>6847.09</v>
      </c>
      <c r="C51" s="2"/>
      <c r="D51" s="27">
        <v>3411.19</v>
      </c>
      <c r="E51" s="2"/>
      <c r="F51" s="27">
        <v>3411.19</v>
      </c>
      <c r="G51" s="2"/>
      <c r="H51" s="27"/>
      <c r="I51" s="27"/>
      <c r="J51" s="2"/>
    </row>
    <row r="52" spans="1:13" ht="15.6" x14ac:dyDescent="0.3">
      <c r="A52" s="28" t="s">
        <v>7</v>
      </c>
      <c r="B52" s="30">
        <f>SUM(B50:B51)</f>
        <v>8285.59</v>
      </c>
      <c r="C52" s="28"/>
      <c r="D52" s="30">
        <f>SUM(D50:D51)</f>
        <v>5669.0599999999995</v>
      </c>
      <c r="E52" s="28"/>
      <c r="F52" s="30">
        <f>SUM(F50:F51)</f>
        <v>3525.54</v>
      </c>
      <c r="G52" s="2"/>
      <c r="H52" s="27"/>
      <c r="I52" s="30"/>
      <c r="J52" s="2"/>
      <c r="M52" s="18"/>
    </row>
    <row r="53" spans="1:13" ht="15.6" x14ac:dyDescent="0.3">
      <c r="A53" s="20"/>
      <c r="B53" s="27"/>
      <c r="C53" s="20"/>
      <c r="D53" s="20"/>
      <c r="E53" s="20"/>
      <c r="F53" s="40"/>
      <c r="G53" s="2"/>
      <c r="H53" s="27"/>
      <c r="I53" s="27"/>
      <c r="J53" s="2"/>
    </row>
    <row r="54" spans="1:13" x14ac:dyDescent="0.3">
      <c r="A54" s="2" t="s">
        <v>74</v>
      </c>
      <c r="B54" s="30">
        <v>269.97000000000003</v>
      </c>
      <c r="C54" s="2"/>
      <c r="D54" s="30">
        <v>389.51</v>
      </c>
      <c r="E54" s="2"/>
      <c r="F54" s="30">
        <v>1640.63</v>
      </c>
      <c r="G54" s="2"/>
      <c r="H54" s="27"/>
      <c r="I54" s="30"/>
      <c r="J54" s="2"/>
    </row>
    <row r="55" spans="1:13" ht="15.6" x14ac:dyDescent="0.3">
      <c r="A55" s="20"/>
      <c r="B55" s="27"/>
      <c r="C55" s="20"/>
      <c r="D55" s="20"/>
      <c r="E55" s="20"/>
      <c r="F55" s="40"/>
      <c r="G55" s="2"/>
      <c r="H55" s="27"/>
      <c r="I55" s="27"/>
      <c r="J55" s="2"/>
    </row>
    <row r="56" spans="1:13" ht="15.6" x14ac:dyDescent="0.3">
      <c r="A56" s="29" t="s">
        <v>51</v>
      </c>
      <c r="B56" s="30">
        <f>SUM(B29:B52)/2+B54</f>
        <v>350527.09999999992</v>
      </c>
      <c r="C56" s="29"/>
      <c r="D56" s="30">
        <f>SUM(D29:D52)/2+D54</f>
        <v>331144.59999999998</v>
      </c>
      <c r="E56" s="29"/>
      <c r="F56" s="30">
        <f>SUM(F29:F52)/2+F54</f>
        <v>337269.57</v>
      </c>
      <c r="G56" s="2"/>
      <c r="H56" s="27"/>
      <c r="I56" s="30"/>
      <c r="J56" s="2"/>
    </row>
    <row r="57" spans="1:13" ht="15.6" x14ac:dyDescent="0.3">
      <c r="A57" s="20"/>
      <c r="B57" s="27"/>
      <c r="C57" s="20"/>
      <c r="D57" s="20"/>
      <c r="E57" s="20"/>
      <c r="F57" s="40"/>
      <c r="G57" s="2"/>
      <c r="H57" s="27"/>
      <c r="I57" s="27"/>
      <c r="J57" s="2"/>
    </row>
    <row r="58" spans="1:13" ht="15.6" x14ac:dyDescent="0.3">
      <c r="A58" s="20"/>
      <c r="B58" s="27"/>
      <c r="C58" s="20"/>
      <c r="D58" s="20"/>
      <c r="E58" s="20"/>
      <c r="F58" s="40"/>
      <c r="G58" s="2"/>
      <c r="H58" s="27"/>
      <c r="I58" s="27"/>
      <c r="J58" s="2"/>
    </row>
    <row r="59" spans="1:13" ht="15.6" x14ac:dyDescent="0.3">
      <c r="A59" s="20"/>
      <c r="B59" s="20"/>
      <c r="C59" s="20"/>
      <c r="D59" s="20"/>
      <c r="E59" s="20"/>
      <c r="F59" s="40"/>
      <c r="G59" s="2"/>
      <c r="H59" s="27"/>
      <c r="I59" s="27"/>
      <c r="J59" s="2"/>
    </row>
    <row r="60" spans="1:13" ht="15.6" x14ac:dyDescent="0.3">
      <c r="A60" s="20"/>
      <c r="B60" s="20"/>
      <c r="C60" s="20"/>
      <c r="D60" s="20"/>
      <c r="E60" s="20"/>
      <c r="F60" s="20"/>
      <c r="G60" s="2"/>
      <c r="H60" s="2"/>
      <c r="I60" s="2"/>
      <c r="J60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44"/>
  <sheetViews>
    <sheetView workbookViewId="0">
      <selection activeCell="D1" sqref="D1"/>
    </sheetView>
  </sheetViews>
  <sheetFormatPr defaultRowHeight="14.4" x14ac:dyDescent="0.3"/>
  <cols>
    <col min="1" max="1" width="34.77734375" customWidth="1"/>
    <col min="2" max="2" width="2.44140625" customWidth="1"/>
    <col min="3" max="3" width="13.44140625" customWidth="1"/>
    <col min="4" max="4" width="11" customWidth="1"/>
    <col min="7" max="7" width="17.88671875" customWidth="1"/>
  </cols>
  <sheetData>
    <row r="1" spans="1:11" ht="18" x14ac:dyDescent="0.35">
      <c r="A1" s="21" t="s">
        <v>32</v>
      </c>
      <c r="B1" s="2"/>
      <c r="C1" s="1"/>
      <c r="D1" s="1"/>
    </row>
    <row r="2" spans="1:11" ht="15" customHeight="1" x14ac:dyDescent="0.35">
      <c r="A2" s="21"/>
      <c r="B2" s="2"/>
      <c r="C2" s="1"/>
    </row>
    <row r="3" spans="1:11" ht="15" customHeight="1" x14ac:dyDescent="0.35">
      <c r="A3" s="2" t="s">
        <v>103</v>
      </c>
      <c r="B3" s="2"/>
      <c r="C3" s="1"/>
    </row>
    <row r="4" spans="1:11" ht="15" customHeight="1" x14ac:dyDescent="0.35">
      <c r="A4" s="2" t="s">
        <v>104</v>
      </c>
      <c r="B4" s="2"/>
      <c r="C4" s="1"/>
    </row>
    <row r="5" spans="1:11" ht="15" customHeight="1" x14ac:dyDescent="0.35">
      <c r="A5" s="2" t="s">
        <v>105</v>
      </c>
      <c r="B5" s="2"/>
      <c r="C5" s="1"/>
    </row>
    <row r="6" spans="1:11" ht="15" customHeight="1" x14ac:dyDescent="0.35">
      <c r="A6" s="2" t="s">
        <v>106</v>
      </c>
      <c r="B6" s="2"/>
      <c r="C6" s="1"/>
    </row>
    <row r="7" spans="1:11" ht="15" customHeight="1" x14ac:dyDescent="0.35">
      <c r="A7" s="2" t="s">
        <v>107</v>
      </c>
      <c r="B7" s="2"/>
      <c r="C7" s="1"/>
    </row>
    <row r="8" spans="1:11" ht="15" customHeight="1" x14ac:dyDescent="0.35">
      <c r="A8" s="2" t="s">
        <v>108</v>
      </c>
      <c r="B8" s="2"/>
      <c r="C8" s="1"/>
    </row>
    <row r="9" spans="1:11" ht="18" x14ac:dyDescent="0.35">
      <c r="A9" s="21"/>
      <c r="B9" s="2"/>
      <c r="C9" s="1"/>
    </row>
    <row r="10" spans="1:11" ht="15" customHeight="1" x14ac:dyDescent="0.3">
      <c r="A10" s="2" t="s">
        <v>123</v>
      </c>
      <c r="B10" s="20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5.6" x14ac:dyDescent="0.3">
      <c r="A11" s="2" t="s">
        <v>165</v>
      </c>
      <c r="B11" s="20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5.6" x14ac:dyDescent="0.3">
      <c r="A12" s="2" t="s">
        <v>97</v>
      </c>
      <c r="B12" s="20"/>
      <c r="C12" s="17"/>
      <c r="D12" s="17"/>
      <c r="E12" s="2"/>
      <c r="F12" s="17"/>
      <c r="G12" s="17"/>
      <c r="H12" s="17"/>
      <c r="I12" s="17"/>
      <c r="J12" s="17"/>
      <c r="K12" s="17"/>
    </row>
    <row r="13" spans="1:11" ht="15.6" x14ac:dyDescent="0.3">
      <c r="B13" s="20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7.399999999999999" x14ac:dyDescent="0.3">
      <c r="A14" s="21" t="s">
        <v>75</v>
      </c>
      <c r="B14" s="20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5.6" x14ac:dyDescent="0.3">
      <c r="B15" s="20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5.6" x14ac:dyDescent="0.3">
      <c r="A16" s="26" t="s">
        <v>77</v>
      </c>
      <c r="B16" s="20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5.6" x14ac:dyDescent="0.3">
      <c r="A17" s="2" t="s">
        <v>133</v>
      </c>
      <c r="B17" s="20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5.6" x14ac:dyDescent="0.3">
      <c r="A18" s="2" t="s">
        <v>134</v>
      </c>
      <c r="B18" s="20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5.6" x14ac:dyDescent="0.3">
      <c r="A19" s="2" t="s">
        <v>135</v>
      </c>
      <c r="B19" s="20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5.6" x14ac:dyDescent="0.3">
      <c r="A20" s="2"/>
      <c r="B20" s="20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.6" x14ac:dyDescent="0.3">
      <c r="A21" s="26" t="s">
        <v>78</v>
      </c>
      <c r="B21" s="20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5.6" x14ac:dyDescent="0.3">
      <c r="A22" s="2" t="s">
        <v>166</v>
      </c>
      <c r="B22" s="20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5.6" x14ac:dyDescent="0.3">
      <c r="A23" s="2"/>
      <c r="B23" s="20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5.6" x14ac:dyDescent="0.3">
      <c r="A24" s="55" t="s">
        <v>9</v>
      </c>
      <c r="B24" s="20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5.6" x14ac:dyDescent="0.3">
      <c r="A25" s="2" t="s">
        <v>136</v>
      </c>
      <c r="B25" s="20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5.6" x14ac:dyDescent="0.3">
      <c r="A26" s="2" t="s">
        <v>149</v>
      </c>
      <c r="B26" s="20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5.6" x14ac:dyDescent="0.3">
      <c r="A27" s="2" t="s">
        <v>150</v>
      </c>
      <c r="B27" s="20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5.6" x14ac:dyDescent="0.3">
      <c r="A28" s="2" t="s">
        <v>151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5.6" x14ac:dyDescent="0.3">
      <c r="A29" s="2"/>
      <c r="B29" s="20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5.6" x14ac:dyDescent="0.3">
      <c r="A30" s="56" t="s">
        <v>12</v>
      </c>
      <c r="B30" s="20"/>
      <c r="C30" s="17"/>
      <c r="D30" s="17"/>
      <c r="E30" s="17"/>
      <c r="F30" s="17"/>
      <c r="G30" s="17"/>
      <c r="H30" s="17"/>
      <c r="I30" s="54"/>
      <c r="J30" s="17"/>
      <c r="K30" s="17"/>
    </row>
    <row r="31" spans="1:11" ht="15.6" x14ac:dyDescent="0.3">
      <c r="A31" s="2" t="s">
        <v>137</v>
      </c>
      <c r="B31" s="20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.6" x14ac:dyDescent="0.3">
      <c r="A32" s="2" t="s">
        <v>145</v>
      </c>
      <c r="B32" s="20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.6" x14ac:dyDescent="0.3">
      <c r="A33" s="2" t="s">
        <v>147</v>
      </c>
      <c r="B33" s="20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5.6" x14ac:dyDescent="0.3">
      <c r="A34" s="2" t="s">
        <v>146</v>
      </c>
      <c r="B34" s="20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5.6" x14ac:dyDescent="0.3">
      <c r="B35" s="2"/>
      <c r="C35" s="34"/>
      <c r="D35" s="17"/>
      <c r="E35" s="17"/>
      <c r="F35" s="17"/>
      <c r="G35" s="17"/>
      <c r="H35" s="17"/>
      <c r="I35" s="17"/>
      <c r="J35" s="17"/>
      <c r="K35" s="17"/>
    </row>
    <row r="36" spans="1:11" ht="15.6" x14ac:dyDescent="0.3">
      <c r="A36" s="56" t="s">
        <v>22</v>
      </c>
      <c r="B36" s="2"/>
      <c r="C36" s="34"/>
      <c r="D36" s="17"/>
      <c r="E36" s="17"/>
      <c r="F36" s="17"/>
      <c r="G36" s="17"/>
      <c r="H36" s="17"/>
      <c r="I36" s="17"/>
      <c r="J36" s="17"/>
      <c r="K36" s="17"/>
    </row>
    <row r="37" spans="1:11" ht="15.6" x14ac:dyDescent="0.3">
      <c r="A37" s="2" t="s">
        <v>118</v>
      </c>
      <c r="B37" s="20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5.6" x14ac:dyDescent="0.3">
      <c r="A38" s="2" t="s">
        <v>138</v>
      </c>
      <c r="B38" s="2" t="s">
        <v>98</v>
      </c>
      <c r="C38" s="25">
        <v>254.65</v>
      </c>
      <c r="D38" s="17"/>
      <c r="E38" s="17"/>
      <c r="F38" s="17"/>
      <c r="G38" s="17"/>
      <c r="H38" s="17"/>
      <c r="I38" s="17"/>
      <c r="J38" s="17"/>
      <c r="K38" s="17"/>
    </row>
    <row r="39" spans="1:11" ht="15.6" x14ac:dyDescent="0.3">
      <c r="A39" s="2" t="s">
        <v>139</v>
      </c>
      <c r="B39" s="2" t="s">
        <v>98</v>
      </c>
      <c r="C39" s="57">
        <v>114.15</v>
      </c>
      <c r="D39" s="17"/>
      <c r="E39" s="17"/>
      <c r="F39" s="17"/>
      <c r="G39" s="17"/>
      <c r="H39" s="17"/>
      <c r="I39" s="17"/>
      <c r="J39" s="17"/>
      <c r="K39" s="17"/>
    </row>
    <row r="40" spans="1:11" ht="15.6" x14ac:dyDescent="0.3">
      <c r="A40" s="2" t="s">
        <v>69</v>
      </c>
      <c r="B40" s="2" t="s">
        <v>98</v>
      </c>
      <c r="C40" s="25">
        <v>73.5</v>
      </c>
      <c r="D40" s="17"/>
      <c r="E40" s="17"/>
      <c r="F40" s="17"/>
      <c r="G40" s="17"/>
      <c r="H40" s="17"/>
      <c r="I40" s="17"/>
      <c r="J40" s="17"/>
      <c r="K40" s="17"/>
    </row>
    <row r="41" spans="1:11" ht="15.6" x14ac:dyDescent="0.3">
      <c r="A41" s="2" t="s">
        <v>102</v>
      </c>
      <c r="B41" s="2" t="s">
        <v>98</v>
      </c>
      <c r="C41" s="25">
        <v>30.71</v>
      </c>
      <c r="D41" s="17"/>
      <c r="E41" s="17"/>
      <c r="F41" s="17"/>
      <c r="G41" s="17"/>
      <c r="H41" s="17"/>
      <c r="I41" s="17"/>
      <c r="J41" s="17"/>
      <c r="K41" s="17"/>
    </row>
    <row r="42" spans="1:11" ht="15.6" x14ac:dyDescent="0.3">
      <c r="A42" s="2" t="s">
        <v>119</v>
      </c>
      <c r="B42" s="2" t="s">
        <v>98</v>
      </c>
      <c r="C42" s="58">
        <v>13.98</v>
      </c>
      <c r="D42" s="17"/>
      <c r="E42" s="17"/>
      <c r="F42" s="17"/>
      <c r="G42" s="17"/>
      <c r="H42" s="17"/>
      <c r="I42" s="17"/>
      <c r="J42" s="17"/>
      <c r="K42" s="17"/>
    </row>
    <row r="43" spans="1:11" ht="15.6" x14ac:dyDescent="0.3">
      <c r="A43" s="50" t="s">
        <v>99</v>
      </c>
      <c r="B43" s="2" t="s">
        <v>98</v>
      </c>
      <c r="C43" s="34">
        <f>SUM(C38:C42)</f>
        <v>486.99</v>
      </c>
      <c r="D43" s="17"/>
      <c r="E43" s="17"/>
      <c r="F43" s="17"/>
      <c r="G43" s="17"/>
      <c r="H43" s="17"/>
      <c r="I43" s="17"/>
      <c r="J43" s="17"/>
      <c r="K43" s="17"/>
    </row>
    <row r="44" spans="1:11" ht="15.6" x14ac:dyDescent="0.3">
      <c r="A44" s="56"/>
      <c r="B44" s="2"/>
      <c r="C44" s="34"/>
      <c r="D44" s="17"/>
      <c r="E44" s="17"/>
      <c r="F44" s="17"/>
      <c r="G44" s="17"/>
      <c r="H44" s="17"/>
      <c r="I44" s="17"/>
      <c r="J44" s="17"/>
      <c r="K44" s="17"/>
    </row>
    <row r="45" spans="1:11" ht="15.6" x14ac:dyDescent="0.3">
      <c r="A45" s="2" t="s">
        <v>148</v>
      </c>
      <c r="B45" s="2"/>
      <c r="C45" s="34"/>
      <c r="D45" s="17"/>
      <c r="E45" s="17"/>
      <c r="F45" s="17"/>
      <c r="G45" s="17"/>
      <c r="H45" s="17"/>
      <c r="I45" s="17"/>
      <c r="J45" s="17"/>
      <c r="K45" s="17"/>
    </row>
    <row r="46" spans="1:11" ht="15.6" x14ac:dyDescent="0.3">
      <c r="A46" s="2" t="s">
        <v>152</v>
      </c>
      <c r="B46" s="2" t="s">
        <v>98</v>
      </c>
      <c r="C46" s="25">
        <v>6806.25</v>
      </c>
      <c r="D46" s="17"/>
      <c r="E46" s="17"/>
      <c r="F46" s="17"/>
      <c r="G46" s="17"/>
      <c r="H46" s="17"/>
      <c r="I46" s="17"/>
      <c r="J46" s="17"/>
      <c r="K46" s="17"/>
    </row>
    <row r="47" spans="1:11" ht="15.6" x14ac:dyDescent="0.3">
      <c r="A47" s="2" t="s">
        <v>153</v>
      </c>
      <c r="B47" s="2" t="s">
        <v>98</v>
      </c>
      <c r="C47" s="25">
        <v>-5000</v>
      </c>
      <c r="D47" s="17"/>
      <c r="E47" s="17"/>
      <c r="F47" s="17"/>
      <c r="G47" s="17"/>
      <c r="H47" s="17"/>
      <c r="I47" s="17"/>
      <c r="J47" s="17"/>
      <c r="K47" s="17"/>
    </row>
    <row r="48" spans="1:11" ht="15.6" x14ac:dyDescent="0.3">
      <c r="A48" s="2" t="s">
        <v>154</v>
      </c>
      <c r="B48" s="2" t="s">
        <v>98</v>
      </c>
      <c r="C48" s="25">
        <v>626.17999999999995</v>
      </c>
      <c r="D48" s="17"/>
      <c r="E48" s="17"/>
      <c r="F48" s="17"/>
      <c r="G48" s="17"/>
      <c r="H48" s="17"/>
      <c r="I48" s="17"/>
      <c r="J48" s="17"/>
      <c r="K48" s="17"/>
    </row>
    <row r="49" spans="1:11" ht="15.6" x14ac:dyDescent="0.3">
      <c r="A49" s="2" t="s">
        <v>155</v>
      </c>
      <c r="B49" s="2" t="s">
        <v>98</v>
      </c>
      <c r="C49" s="25">
        <v>295.24</v>
      </c>
      <c r="D49" s="17"/>
      <c r="E49" s="17"/>
      <c r="F49" s="17"/>
      <c r="G49" s="17"/>
      <c r="H49" s="17"/>
      <c r="I49" s="17"/>
      <c r="J49" s="17"/>
      <c r="K49" s="17"/>
    </row>
    <row r="50" spans="1:11" ht="15.6" x14ac:dyDescent="0.3">
      <c r="A50" s="2" t="s">
        <v>156</v>
      </c>
      <c r="B50" s="2" t="s">
        <v>98</v>
      </c>
      <c r="C50" s="25">
        <v>232.32</v>
      </c>
      <c r="D50" s="17"/>
      <c r="E50" s="17"/>
      <c r="F50" s="17"/>
      <c r="G50" s="17"/>
      <c r="H50" s="17"/>
      <c r="I50" s="17"/>
      <c r="J50" s="17"/>
      <c r="K50" s="17"/>
    </row>
    <row r="51" spans="1:11" ht="15.6" x14ac:dyDescent="0.3">
      <c r="A51" s="2" t="s">
        <v>157</v>
      </c>
      <c r="B51" s="2" t="s">
        <v>98</v>
      </c>
      <c r="C51" s="25">
        <v>61.71</v>
      </c>
      <c r="D51" s="17"/>
      <c r="E51" s="17"/>
      <c r="F51" s="17"/>
      <c r="G51" s="17"/>
      <c r="H51" s="17"/>
      <c r="I51" s="17"/>
      <c r="J51" s="17"/>
      <c r="K51" s="17"/>
    </row>
    <row r="52" spans="1:11" ht="15.6" x14ac:dyDescent="0.3">
      <c r="A52" s="50" t="s">
        <v>99</v>
      </c>
      <c r="B52" s="2" t="s">
        <v>98</v>
      </c>
      <c r="C52" s="34">
        <f>SUM(C46:C51)</f>
        <v>3021.7000000000003</v>
      </c>
      <c r="D52" s="17"/>
      <c r="E52" s="17"/>
      <c r="F52" s="17"/>
      <c r="G52" s="17"/>
      <c r="H52" s="17"/>
      <c r="I52" s="17"/>
      <c r="J52" s="17"/>
      <c r="K52" s="17"/>
    </row>
    <row r="53" spans="1:11" ht="15.6" x14ac:dyDescent="0.3">
      <c r="A53" s="51"/>
      <c r="B53" s="2"/>
      <c r="C53" s="34"/>
      <c r="D53" s="17"/>
      <c r="E53" s="17"/>
      <c r="F53" s="17"/>
      <c r="G53" s="17"/>
      <c r="H53" s="17"/>
      <c r="I53" s="17"/>
      <c r="J53" s="17"/>
      <c r="K53" s="17"/>
    </row>
    <row r="54" spans="1:11" ht="15.6" x14ac:dyDescent="0.3">
      <c r="A54" s="51" t="s">
        <v>100</v>
      </c>
      <c r="B54" s="2"/>
      <c r="C54" s="34"/>
      <c r="D54" s="17"/>
      <c r="E54" s="17"/>
      <c r="F54" s="17"/>
      <c r="G54" s="17"/>
      <c r="H54" s="17"/>
      <c r="I54" s="17"/>
      <c r="J54" s="17"/>
      <c r="K54" s="17"/>
    </row>
    <row r="55" spans="1:11" ht="15.6" x14ac:dyDescent="0.3">
      <c r="A55" s="51" t="s">
        <v>101</v>
      </c>
      <c r="B55" s="2" t="s">
        <v>98</v>
      </c>
      <c r="C55" s="57">
        <v>363</v>
      </c>
      <c r="D55" s="17"/>
      <c r="E55" s="17"/>
      <c r="F55" s="17"/>
      <c r="G55" s="17"/>
      <c r="H55" s="17"/>
      <c r="I55" s="17"/>
      <c r="J55" s="17"/>
      <c r="K55" s="17"/>
    </row>
    <row r="56" spans="1:11" ht="15.6" x14ac:dyDescent="0.3">
      <c r="A56" s="51" t="s">
        <v>143</v>
      </c>
      <c r="B56" s="2" t="s">
        <v>98</v>
      </c>
      <c r="C56" s="57">
        <v>460.34</v>
      </c>
      <c r="D56" s="17"/>
      <c r="E56" s="17"/>
      <c r="F56" s="17"/>
      <c r="G56" s="17"/>
      <c r="H56" s="17"/>
      <c r="I56" s="17"/>
      <c r="J56" s="17"/>
      <c r="K56" s="17"/>
    </row>
    <row r="57" spans="1:11" ht="15.6" x14ac:dyDescent="0.3">
      <c r="A57" s="51" t="s">
        <v>144</v>
      </c>
      <c r="B57" s="2" t="s">
        <v>98</v>
      </c>
      <c r="C57" s="57">
        <v>266.8</v>
      </c>
      <c r="D57" s="17"/>
      <c r="E57" s="17"/>
      <c r="F57" s="17"/>
      <c r="G57" s="17"/>
      <c r="H57" s="17"/>
      <c r="I57" s="17"/>
      <c r="J57" s="17"/>
      <c r="K57" s="17"/>
    </row>
    <row r="58" spans="1:11" ht="15.6" x14ac:dyDescent="0.3">
      <c r="A58" s="51" t="s">
        <v>24</v>
      </c>
      <c r="B58" s="2" t="s">
        <v>98</v>
      </c>
      <c r="C58" s="57">
        <v>111.93</v>
      </c>
      <c r="D58" s="17"/>
      <c r="E58" s="17"/>
      <c r="F58" s="17"/>
      <c r="G58" s="17"/>
      <c r="H58" s="17"/>
      <c r="I58" s="17"/>
      <c r="J58" s="17"/>
      <c r="K58" s="17"/>
    </row>
    <row r="59" spans="1:11" ht="15.6" x14ac:dyDescent="0.3">
      <c r="A59" s="50" t="s">
        <v>99</v>
      </c>
      <c r="B59" s="2" t="s">
        <v>98</v>
      </c>
      <c r="C59" s="34">
        <f>SUM(C55:C58)</f>
        <v>1202.07</v>
      </c>
      <c r="D59" s="17"/>
      <c r="E59" s="17"/>
      <c r="F59" s="17"/>
      <c r="G59" s="17"/>
      <c r="H59" s="17"/>
      <c r="I59" s="17"/>
      <c r="J59" s="17"/>
      <c r="K59" s="17"/>
    </row>
    <row r="60" spans="1:11" ht="15.6" x14ac:dyDescent="0.3">
      <c r="A60" s="2"/>
      <c r="B60" s="20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5.6" x14ac:dyDescent="0.3">
      <c r="A61" s="56" t="s">
        <v>117</v>
      </c>
      <c r="B61" s="20"/>
      <c r="C61" s="17"/>
      <c r="D61" s="17"/>
      <c r="E61" s="17"/>
      <c r="F61" s="17"/>
      <c r="G61" s="17"/>
      <c r="H61" s="17"/>
      <c r="I61" s="17"/>
      <c r="J61" s="17"/>
      <c r="K61" s="17"/>
    </row>
    <row r="62" spans="1:11" ht="15.6" x14ac:dyDescent="0.3">
      <c r="A62" s="2" t="s">
        <v>140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</row>
    <row r="63" spans="1:11" ht="15.6" x14ac:dyDescent="0.3">
      <c r="A63" s="2" t="s">
        <v>141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15.6" x14ac:dyDescent="0.3">
      <c r="A64" s="2" t="s">
        <v>142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15.6" x14ac:dyDescent="0.3">
      <c r="A65" s="2"/>
      <c r="B65" s="20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7.399999999999999" x14ac:dyDescent="0.3">
      <c r="A66" s="21" t="s">
        <v>76</v>
      </c>
      <c r="B66" s="20"/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17.399999999999999" x14ac:dyDescent="0.3">
      <c r="A67" s="21"/>
      <c r="B67" s="20"/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5.6" x14ac:dyDescent="0.3">
      <c r="A68" s="2" t="s">
        <v>85</v>
      </c>
      <c r="B68" s="20"/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5.6" x14ac:dyDescent="0.3">
      <c r="A69" s="2"/>
      <c r="B69" s="20"/>
      <c r="C69" s="17"/>
      <c r="D69" s="17"/>
      <c r="E69" s="17"/>
      <c r="F69" s="17"/>
      <c r="G69" s="17"/>
      <c r="H69" s="17"/>
      <c r="I69" s="17"/>
      <c r="J69" s="17"/>
      <c r="K69" s="17"/>
    </row>
    <row r="70" spans="1:11" ht="15" customHeight="1" x14ac:dyDescent="0.3">
      <c r="A70" s="31" t="s">
        <v>44</v>
      </c>
      <c r="B70" s="2"/>
      <c r="J70" s="17"/>
      <c r="K70" s="17"/>
    </row>
    <row r="71" spans="1:11" ht="15" customHeight="1" x14ac:dyDescent="0.3">
      <c r="A71" s="31"/>
      <c r="B71" s="2"/>
      <c r="J71" s="17"/>
      <c r="K71" s="17"/>
    </row>
    <row r="72" spans="1:11" ht="15" customHeight="1" x14ac:dyDescent="0.3">
      <c r="A72" s="2" t="s">
        <v>109</v>
      </c>
      <c r="B72" s="2"/>
      <c r="J72" s="17"/>
      <c r="K72" s="17"/>
    </row>
    <row r="73" spans="1:11" ht="15" customHeight="1" x14ac:dyDescent="0.3">
      <c r="A73" s="2" t="s">
        <v>110</v>
      </c>
      <c r="B73" s="2"/>
      <c r="J73" s="17"/>
      <c r="K73" s="17"/>
    </row>
    <row r="74" spans="1:11" ht="15" customHeight="1" x14ac:dyDescent="0.3">
      <c r="A74" s="2" t="s">
        <v>111</v>
      </c>
      <c r="B74" s="2"/>
      <c r="J74" s="17"/>
      <c r="K74" s="17"/>
    </row>
    <row r="75" spans="1:11" ht="15" customHeight="1" x14ac:dyDescent="0.3">
      <c r="A75" s="2" t="s">
        <v>112</v>
      </c>
      <c r="B75" s="2"/>
      <c r="J75" s="17"/>
      <c r="K75" s="17"/>
    </row>
    <row r="76" spans="1:11" ht="15" customHeight="1" x14ac:dyDescent="0.3">
      <c r="B76" s="2"/>
      <c r="J76" s="17"/>
      <c r="K76" s="17"/>
    </row>
    <row r="77" spans="1:11" ht="15.6" x14ac:dyDescent="0.3">
      <c r="A77" s="2" t="s">
        <v>79</v>
      </c>
      <c r="B77" s="2"/>
      <c r="J77" s="17"/>
      <c r="K77" s="17"/>
    </row>
    <row r="78" spans="1:11" ht="15.6" x14ac:dyDescent="0.3">
      <c r="A78" s="2" t="s">
        <v>80</v>
      </c>
      <c r="B78" s="36" t="s">
        <v>83</v>
      </c>
      <c r="C78" s="25">
        <v>275000</v>
      </c>
      <c r="D78" s="2"/>
      <c r="E78" s="2"/>
      <c r="F78" s="2"/>
      <c r="G78" s="2"/>
      <c r="J78" s="17"/>
      <c r="K78" s="17"/>
    </row>
    <row r="79" spans="1:11" ht="15.6" x14ac:dyDescent="0.3">
      <c r="A79" s="2" t="s">
        <v>124</v>
      </c>
      <c r="B79" s="36" t="s">
        <v>83</v>
      </c>
      <c r="C79" s="25">
        <v>-7500</v>
      </c>
      <c r="D79" s="2"/>
      <c r="E79" s="2"/>
      <c r="F79" s="2"/>
      <c r="G79" s="2"/>
      <c r="J79" s="17"/>
      <c r="K79" s="17"/>
    </row>
    <row r="80" spans="1:11" ht="16.2" thickBot="1" x14ac:dyDescent="0.35">
      <c r="A80" s="2" t="s">
        <v>125</v>
      </c>
      <c r="B80" s="36" t="s">
        <v>83</v>
      </c>
      <c r="C80" s="33">
        <v>-1875</v>
      </c>
      <c r="D80" s="2"/>
      <c r="E80" s="2"/>
      <c r="F80" s="2"/>
      <c r="G80" s="2"/>
      <c r="J80" s="17"/>
      <c r="K80" s="17"/>
    </row>
    <row r="81" spans="1:11" ht="15.6" x14ac:dyDescent="0.3">
      <c r="A81" s="32">
        <v>44561</v>
      </c>
      <c r="B81" s="36" t="s">
        <v>83</v>
      </c>
      <c r="C81" s="34">
        <f>SUM(C78:C80)</f>
        <v>265625</v>
      </c>
      <c r="D81" s="2"/>
      <c r="E81" s="2"/>
      <c r="F81" s="2"/>
      <c r="G81" s="2"/>
      <c r="J81" s="17"/>
      <c r="K81" s="17"/>
    </row>
    <row r="82" spans="1:11" x14ac:dyDescent="0.3">
      <c r="A82" s="2"/>
      <c r="B82" s="36"/>
      <c r="C82" s="25"/>
      <c r="D82" s="2"/>
      <c r="E82" s="2"/>
      <c r="F82" s="2"/>
      <c r="G82" s="2"/>
    </row>
    <row r="83" spans="1:11" x14ac:dyDescent="0.3">
      <c r="A83" s="2" t="s">
        <v>81</v>
      </c>
      <c r="B83" s="36"/>
      <c r="C83" s="25"/>
      <c r="D83" s="2"/>
      <c r="E83" s="2"/>
      <c r="F83" s="2"/>
      <c r="G83" s="2"/>
    </row>
    <row r="84" spans="1:11" x14ac:dyDescent="0.3">
      <c r="A84" s="2" t="s">
        <v>82</v>
      </c>
      <c r="B84" s="36" t="s">
        <v>83</v>
      </c>
      <c r="C84" s="25">
        <v>40685.14</v>
      </c>
      <c r="D84" s="2"/>
      <c r="E84" s="2"/>
      <c r="F84" s="2"/>
      <c r="G84" s="2"/>
    </row>
    <row r="85" spans="1:11" x14ac:dyDescent="0.3">
      <c r="A85" s="2" t="s">
        <v>124</v>
      </c>
      <c r="B85" s="36" t="s">
        <v>83</v>
      </c>
      <c r="C85" s="25">
        <v>-16000</v>
      </c>
      <c r="D85" s="2"/>
      <c r="E85" s="2"/>
      <c r="F85" s="2"/>
      <c r="G85" s="2"/>
    </row>
    <row r="86" spans="1:11" ht="15" thickBot="1" x14ac:dyDescent="0.35">
      <c r="A86" s="2" t="s">
        <v>125</v>
      </c>
      <c r="B86" s="36" t="s">
        <v>83</v>
      </c>
      <c r="C86" s="33">
        <v>-4000</v>
      </c>
      <c r="D86" s="2"/>
      <c r="E86" s="2"/>
      <c r="F86" s="2"/>
      <c r="G86" s="2"/>
    </row>
    <row r="87" spans="1:11" x14ac:dyDescent="0.3">
      <c r="A87" s="32">
        <v>44561</v>
      </c>
      <c r="B87" s="36" t="s">
        <v>83</v>
      </c>
      <c r="C87" s="34">
        <f>SUM(C84:C86)</f>
        <v>20685.14</v>
      </c>
      <c r="D87" s="2"/>
      <c r="E87" s="2"/>
      <c r="F87" s="2"/>
      <c r="G87" s="2"/>
    </row>
    <row r="88" spans="1:11" x14ac:dyDescent="0.3">
      <c r="A88" s="32"/>
      <c r="B88" s="36"/>
      <c r="C88" s="34"/>
      <c r="D88" s="2"/>
      <c r="E88" s="2"/>
      <c r="F88" s="2"/>
      <c r="G88" s="2"/>
    </row>
    <row r="89" spans="1:11" x14ac:dyDescent="0.3">
      <c r="A89" s="31" t="s">
        <v>42</v>
      </c>
      <c r="B89" s="36"/>
      <c r="C89" s="2"/>
      <c r="D89" s="2"/>
      <c r="E89" s="2"/>
      <c r="F89" s="2"/>
      <c r="G89" s="2"/>
    </row>
    <row r="90" spans="1:11" x14ac:dyDescent="0.3">
      <c r="A90" s="2"/>
      <c r="B90" s="36"/>
      <c r="C90" s="2"/>
      <c r="D90" s="2"/>
      <c r="E90" s="2"/>
      <c r="F90" s="2"/>
      <c r="G90" s="2"/>
    </row>
    <row r="91" spans="1:11" x14ac:dyDescent="0.3">
      <c r="A91" s="2" t="s">
        <v>126</v>
      </c>
      <c r="B91" s="36"/>
      <c r="C91" s="2"/>
      <c r="D91" s="2"/>
      <c r="E91" s="2"/>
      <c r="F91" s="2"/>
      <c r="G91" s="2"/>
    </row>
    <row r="92" spans="1:11" x14ac:dyDescent="0.3">
      <c r="A92" s="2"/>
      <c r="B92" s="36"/>
      <c r="C92" s="2"/>
      <c r="D92" s="2"/>
      <c r="E92" s="2"/>
      <c r="F92" s="2"/>
      <c r="G92" s="2"/>
    </row>
    <row r="93" spans="1:11" x14ac:dyDescent="0.3">
      <c r="A93" s="31" t="s">
        <v>55</v>
      </c>
      <c r="B93" s="36"/>
      <c r="C93" s="2"/>
      <c r="D93" s="2"/>
      <c r="E93" s="2"/>
      <c r="F93" s="2"/>
      <c r="G93" s="2"/>
    </row>
    <row r="94" spans="1:11" x14ac:dyDescent="0.3">
      <c r="A94" s="2"/>
      <c r="B94" s="36"/>
      <c r="C94" s="2"/>
      <c r="D94" s="2"/>
      <c r="E94" s="2"/>
      <c r="F94" s="2"/>
      <c r="G94" s="2"/>
    </row>
    <row r="95" spans="1:11" x14ac:dyDescent="0.3">
      <c r="A95" s="2" t="s">
        <v>127</v>
      </c>
      <c r="B95" s="35" t="s">
        <v>83</v>
      </c>
      <c r="C95" s="25">
        <v>173139.52</v>
      </c>
      <c r="D95" s="2"/>
      <c r="E95" s="2"/>
      <c r="F95" s="2"/>
      <c r="G95" s="2"/>
    </row>
    <row r="96" spans="1:11" ht="15" thickBot="1" x14ac:dyDescent="0.35">
      <c r="A96" s="2" t="s">
        <v>128</v>
      </c>
      <c r="B96" s="36" t="s">
        <v>83</v>
      </c>
      <c r="C96" s="33">
        <v>389.51</v>
      </c>
      <c r="D96" s="2"/>
      <c r="E96" s="2"/>
      <c r="F96" s="2"/>
      <c r="G96" s="2"/>
    </row>
    <row r="97" spans="1:7" x14ac:dyDescent="0.3">
      <c r="A97" s="2" t="s">
        <v>129</v>
      </c>
      <c r="B97" s="36" t="s">
        <v>83</v>
      </c>
      <c r="C97" s="34">
        <f>SUM(C95:C96)</f>
        <v>173529.03</v>
      </c>
      <c r="D97" s="2"/>
      <c r="E97" s="2"/>
      <c r="F97" s="2"/>
      <c r="G97" s="2"/>
    </row>
    <row r="98" spans="1:7" x14ac:dyDescent="0.3">
      <c r="A98" s="2"/>
      <c r="B98" s="2"/>
      <c r="C98" s="2"/>
      <c r="D98" s="2"/>
      <c r="E98" s="2"/>
      <c r="F98" s="2"/>
      <c r="G98" s="2"/>
    </row>
    <row r="99" spans="1:7" x14ac:dyDescent="0.3">
      <c r="A99" s="31" t="s">
        <v>54</v>
      </c>
      <c r="C99" s="2"/>
      <c r="D99" s="2"/>
      <c r="E99" s="2"/>
      <c r="F99" s="2"/>
      <c r="G99" s="2"/>
    </row>
    <row r="100" spans="1:7" x14ac:dyDescent="0.3">
      <c r="A100" s="31"/>
      <c r="C100" s="2"/>
      <c r="D100" s="2"/>
      <c r="E100" s="2"/>
      <c r="F100" s="2"/>
      <c r="G100" s="2"/>
    </row>
    <row r="101" spans="1:7" x14ac:dyDescent="0.3">
      <c r="A101" s="2" t="s">
        <v>167</v>
      </c>
      <c r="B101" s="2"/>
      <c r="C101" s="2"/>
      <c r="D101" s="2"/>
      <c r="E101" s="2"/>
      <c r="F101" s="2"/>
      <c r="G101" s="2"/>
    </row>
    <row r="102" spans="1:7" x14ac:dyDescent="0.3">
      <c r="A102" s="2" t="s">
        <v>168</v>
      </c>
      <c r="B102" s="2"/>
      <c r="C102" s="2"/>
      <c r="D102" s="2"/>
      <c r="E102" s="2"/>
      <c r="F102" s="2"/>
      <c r="G102" s="2"/>
    </row>
    <row r="103" spans="1:7" x14ac:dyDescent="0.3">
      <c r="A103" s="2" t="s">
        <v>169</v>
      </c>
      <c r="B103" s="2"/>
      <c r="C103" s="2"/>
      <c r="D103" s="2"/>
      <c r="E103" s="2"/>
      <c r="F103" s="2"/>
      <c r="G103" s="2"/>
    </row>
    <row r="104" spans="1:7" x14ac:dyDescent="0.3">
      <c r="A104" s="2"/>
      <c r="B104" s="36"/>
      <c r="C104" s="25"/>
      <c r="D104" s="2"/>
      <c r="E104" s="2"/>
      <c r="F104" s="2"/>
      <c r="G104" s="2"/>
    </row>
    <row r="105" spans="1:7" x14ac:dyDescent="0.3">
      <c r="A105" s="31" t="s">
        <v>60</v>
      </c>
      <c r="B105" s="2"/>
      <c r="C105" s="2"/>
      <c r="D105" s="2"/>
    </row>
    <row r="106" spans="1:7" x14ac:dyDescent="0.3">
      <c r="A106" s="2"/>
      <c r="B106" s="2"/>
      <c r="C106" s="2"/>
      <c r="D106" s="2"/>
    </row>
    <row r="107" spans="1:7" x14ac:dyDescent="0.3">
      <c r="A107" s="2" t="s">
        <v>90</v>
      </c>
      <c r="B107" s="2"/>
      <c r="C107" s="2"/>
      <c r="D107" s="2"/>
    </row>
    <row r="108" spans="1:7" x14ac:dyDescent="0.3">
      <c r="A108" s="2" t="s">
        <v>113</v>
      </c>
      <c r="B108" s="36" t="s">
        <v>83</v>
      </c>
      <c r="C108" s="25">
        <v>5610.25</v>
      </c>
      <c r="D108" s="2"/>
    </row>
    <row r="109" spans="1:7" ht="15" thickBot="1" x14ac:dyDescent="0.35">
      <c r="A109" s="2" t="s">
        <v>130</v>
      </c>
      <c r="B109" s="36" t="s">
        <v>83</v>
      </c>
      <c r="C109" s="33">
        <v>2000</v>
      </c>
      <c r="D109" s="2"/>
    </row>
    <row r="110" spans="1:7" x14ac:dyDescent="0.3">
      <c r="A110" s="2" t="s">
        <v>131</v>
      </c>
      <c r="B110" s="36" t="s">
        <v>83</v>
      </c>
      <c r="C110" s="34">
        <f>SUM(C108:C109)</f>
        <v>7610.25</v>
      </c>
      <c r="D110" s="2"/>
    </row>
    <row r="111" spans="1:7" x14ac:dyDescent="0.3">
      <c r="A111" s="2"/>
      <c r="B111" s="36"/>
      <c r="C111" s="34"/>
      <c r="D111" s="2"/>
    </row>
    <row r="112" spans="1:7" x14ac:dyDescent="0.3">
      <c r="A112" s="2" t="s">
        <v>91</v>
      </c>
      <c r="B112" s="36"/>
      <c r="C112" s="34"/>
      <c r="D112" s="2"/>
    </row>
    <row r="113" spans="1:5" x14ac:dyDescent="0.3">
      <c r="A113" s="2" t="s">
        <v>113</v>
      </c>
      <c r="B113" s="36" t="s">
        <v>83</v>
      </c>
      <c r="C113" s="25">
        <v>2693.2</v>
      </c>
      <c r="D113" s="2"/>
    </row>
    <row r="114" spans="1:5" ht="15" thickBot="1" x14ac:dyDescent="0.35">
      <c r="A114" s="2" t="s">
        <v>130</v>
      </c>
      <c r="B114" s="36" t="s">
        <v>83</v>
      </c>
      <c r="C114" s="33">
        <v>1000</v>
      </c>
      <c r="D114" s="2"/>
    </row>
    <row r="115" spans="1:5" x14ac:dyDescent="0.3">
      <c r="A115" s="2" t="s">
        <v>131</v>
      </c>
      <c r="B115" s="36" t="s">
        <v>83</v>
      </c>
      <c r="C115" s="34">
        <f>SUM(C113:C114)</f>
        <v>3693.2</v>
      </c>
      <c r="D115" s="2"/>
    </row>
    <row r="116" spans="1:5" x14ac:dyDescent="0.3">
      <c r="A116" s="2"/>
      <c r="B116" s="2"/>
      <c r="C116" s="25"/>
      <c r="D116" s="2"/>
    </row>
    <row r="117" spans="1:5" x14ac:dyDescent="0.3">
      <c r="A117" s="2" t="s">
        <v>84</v>
      </c>
      <c r="B117" s="2"/>
      <c r="C117" s="2"/>
      <c r="D117" s="2"/>
    </row>
    <row r="118" spans="1:5" x14ac:dyDescent="0.3">
      <c r="A118" s="2" t="s">
        <v>113</v>
      </c>
      <c r="B118" s="36" t="s">
        <v>83</v>
      </c>
      <c r="C118" s="25">
        <v>6722.41</v>
      </c>
      <c r="D118" s="2"/>
    </row>
    <row r="119" spans="1:5" ht="15" thickBot="1" x14ac:dyDescent="0.35">
      <c r="A119" s="2" t="s">
        <v>130</v>
      </c>
      <c r="B119" s="36" t="s">
        <v>83</v>
      </c>
      <c r="C119" s="33">
        <v>2000</v>
      </c>
      <c r="D119" s="2"/>
    </row>
    <row r="120" spans="1:5" x14ac:dyDescent="0.3">
      <c r="A120" s="2" t="s">
        <v>131</v>
      </c>
      <c r="B120" s="36" t="s">
        <v>83</v>
      </c>
      <c r="C120" s="34">
        <f>SUM(C118:C119)</f>
        <v>8722.41</v>
      </c>
      <c r="D120" s="2"/>
    </row>
    <row r="121" spans="1:5" x14ac:dyDescent="0.3">
      <c r="A121" s="2"/>
      <c r="B121" s="36"/>
      <c r="C121" s="34"/>
      <c r="D121" s="2"/>
    </row>
    <row r="122" spans="1:5" x14ac:dyDescent="0.3">
      <c r="A122" s="31" t="s">
        <v>61</v>
      </c>
      <c r="B122" s="2"/>
      <c r="C122" s="25"/>
      <c r="D122" s="2"/>
    </row>
    <row r="123" spans="1:5" x14ac:dyDescent="0.3">
      <c r="A123" s="2"/>
      <c r="B123" s="2"/>
      <c r="C123" s="25"/>
      <c r="D123" s="2"/>
    </row>
    <row r="124" spans="1:5" x14ac:dyDescent="0.3">
      <c r="A124" s="2" t="s">
        <v>86</v>
      </c>
      <c r="B124" s="2"/>
      <c r="C124" s="25"/>
      <c r="D124" s="2"/>
    </row>
    <row r="125" spans="1:5" x14ac:dyDescent="0.3">
      <c r="A125" s="2" t="s">
        <v>88</v>
      </c>
      <c r="B125" s="36" t="s">
        <v>83</v>
      </c>
      <c r="C125" s="25">
        <v>100000</v>
      </c>
      <c r="D125" s="2"/>
    </row>
    <row r="126" spans="1:5" x14ac:dyDescent="0.3">
      <c r="A126" s="2" t="s">
        <v>89</v>
      </c>
      <c r="B126" s="36" t="s">
        <v>83</v>
      </c>
      <c r="C126" s="25">
        <v>-22101</v>
      </c>
      <c r="D126" s="2"/>
    </row>
    <row r="127" spans="1:5" ht="15" thickBot="1" x14ac:dyDescent="0.35">
      <c r="A127" s="2" t="s">
        <v>132</v>
      </c>
      <c r="B127" s="36" t="s">
        <v>83</v>
      </c>
      <c r="C127" s="33">
        <v>-5004</v>
      </c>
      <c r="D127" s="2"/>
      <c r="E127" s="2"/>
    </row>
    <row r="128" spans="1:5" x14ac:dyDescent="0.3">
      <c r="A128" s="2" t="s">
        <v>131</v>
      </c>
      <c r="B128" s="36" t="s">
        <v>83</v>
      </c>
      <c r="C128" s="34">
        <f>SUM(C125:C127)</f>
        <v>72895</v>
      </c>
      <c r="D128" s="2"/>
    </row>
    <row r="129" spans="1:4" x14ac:dyDescent="0.3">
      <c r="A129" s="2"/>
      <c r="B129" s="2"/>
      <c r="C129" s="2"/>
      <c r="D129" s="2"/>
    </row>
    <row r="130" spans="1:4" x14ac:dyDescent="0.3">
      <c r="A130" s="2" t="s">
        <v>87</v>
      </c>
      <c r="B130" s="2"/>
      <c r="C130" s="2"/>
    </row>
    <row r="131" spans="1:4" x14ac:dyDescent="0.3">
      <c r="A131" s="2" t="s">
        <v>88</v>
      </c>
      <c r="B131" s="36" t="s">
        <v>83</v>
      </c>
      <c r="C131" s="25">
        <v>35000</v>
      </c>
    </row>
    <row r="132" spans="1:4" x14ac:dyDescent="0.3">
      <c r="A132" s="2" t="s">
        <v>89</v>
      </c>
      <c r="B132" s="36" t="s">
        <v>83</v>
      </c>
      <c r="C132" s="25">
        <v>-18000</v>
      </c>
    </row>
    <row r="133" spans="1:4" ht="15" thickBot="1" x14ac:dyDescent="0.35">
      <c r="A133" s="2" t="s">
        <v>132</v>
      </c>
      <c r="B133" s="36" t="s">
        <v>83</v>
      </c>
      <c r="C133" s="33">
        <v>-4500</v>
      </c>
    </row>
    <row r="134" spans="1:4" x14ac:dyDescent="0.3">
      <c r="A134" s="2" t="s">
        <v>131</v>
      </c>
      <c r="B134" s="36" t="s">
        <v>83</v>
      </c>
      <c r="C134" s="34">
        <f>SUM(C131:C133)</f>
        <v>12500</v>
      </c>
    </row>
    <row r="135" spans="1:4" x14ac:dyDescent="0.3">
      <c r="A135" s="2"/>
      <c r="B135" s="2"/>
      <c r="C135" s="2"/>
    </row>
    <row r="136" spans="1:4" x14ac:dyDescent="0.3">
      <c r="A136" s="2" t="s">
        <v>158</v>
      </c>
    </row>
    <row r="137" spans="1:4" x14ac:dyDescent="0.3">
      <c r="A137" s="2" t="s">
        <v>159</v>
      </c>
    </row>
    <row r="138" spans="1:4" x14ac:dyDescent="0.3">
      <c r="A138" s="2" t="s">
        <v>160</v>
      </c>
    </row>
    <row r="139" spans="1:4" x14ac:dyDescent="0.3">
      <c r="A139" s="2" t="s">
        <v>161</v>
      </c>
    </row>
    <row r="141" spans="1:4" x14ac:dyDescent="0.3">
      <c r="A141" s="31" t="s">
        <v>162</v>
      </c>
    </row>
    <row r="143" spans="1:4" x14ac:dyDescent="0.3">
      <c r="A143" s="2" t="s">
        <v>163</v>
      </c>
    </row>
    <row r="144" spans="1:4" x14ac:dyDescent="0.3">
      <c r="A144" s="2" t="s">
        <v>164</v>
      </c>
    </row>
  </sheetData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Res.rek</vt:lpstr>
      <vt:lpstr>Balans</vt:lpstr>
      <vt:lpstr>Toelichting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my-acer</cp:lastModifiedBy>
  <cp:lastPrinted>2022-02-25T20:24:14Z</cp:lastPrinted>
  <dcterms:created xsi:type="dcterms:W3CDTF">2016-03-18T13:17:47Z</dcterms:created>
  <dcterms:modified xsi:type="dcterms:W3CDTF">2022-03-27T14:06:33Z</dcterms:modified>
</cp:coreProperties>
</file>